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6900" windowHeight="8805" tabRatio="861" activeTab="5"/>
  </bookViews>
  <sheets>
    <sheet name="ブロック別調査" sheetId="1" r:id="rId1"/>
    <sheet name="北海道ブロック調査" sheetId="2" r:id="rId2"/>
    <sheet name="参加申込書入力シート" sheetId="3" r:id="rId3"/>
    <sheet name="印刷　学校対抗" sheetId="4" r:id="rId4"/>
    <sheet name="印刷　個人（複）" sheetId="5" r:id="rId5"/>
    <sheet name="印刷　個人（単）" sheetId="6" r:id="rId6"/>
    <sheet name="参加料内訳書" sheetId="7" r:id="rId7"/>
    <sheet name="プログラム注文" sheetId="8" r:id="rId8"/>
    <sheet name="誤字・脱字訂正用紙" sheetId="9" r:id="rId9"/>
    <sheet name="学校対抗出場調査・男子" sheetId="10" r:id="rId10"/>
    <sheet name="学校対抗出場調査・女子" sheetId="11" r:id="rId11"/>
    <sheet name="学校対抗メンバー変更届" sheetId="12" r:id="rId12"/>
  </sheets>
  <definedNames>
    <definedName name="a">#REF!</definedName>
    <definedName name="ｂ">#REF!</definedName>
    <definedName name="bd">#REF!</definedName>
    <definedName name="bs">#REF!</definedName>
    <definedName name="gd">#REF!</definedName>
    <definedName name="gs">#REF!</definedName>
    <definedName name="name">#REF!</definedName>
    <definedName name="_xlnm.Print_Area" localSheetId="7">'プログラム注文'!$B$2:$K$28</definedName>
    <definedName name="_xlnm.Print_Area" localSheetId="0">'ブロック別調査'!$B$5:$L$62</definedName>
    <definedName name="_xlnm.Print_Area" localSheetId="3">'印刷　学校対抗'!$B$2:$N$35</definedName>
    <definedName name="_xlnm.Print_Area" localSheetId="5">'印刷　個人（単）'!$B$2:$N$27</definedName>
    <definedName name="_xlnm.Print_Area" localSheetId="4">'印刷　個人（複）'!$B$2:$N$28</definedName>
    <definedName name="_xlnm.Print_Area" localSheetId="11">'学校対抗メンバー変更届'!$A$1:$S$26</definedName>
    <definedName name="_xlnm.Print_Area" localSheetId="10">'学校対抗出場調査・女子'!$B$6:$L$30</definedName>
    <definedName name="_xlnm.Print_Area" localSheetId="9">'学校対抗出場調査・男子'!$B$6:$L$30</definedName>
    <definedName name="_xlnm.Print_Area" localSheetId="8">'誤字・脱字訂正用紙'!$A$1:$K$25</definedName>
    <definedName name="_xlnm.Print_Area" localSheetId="2">'参加申込書入力シート'!$B$2:$N$43</definedName>
    <definedName name="_xlnm.Print_Area" localSheetId="6">'参加料内訳書'!$B$2:$R$27</definedName>
    <definedName name="_xlnm.Print_Area" localSheetId="1">'北海道ブロック調査'!$B$5:$L$34</definedName>
    <definedName name="_xlnm.Print_Titles" localSheetId="0">'ブロック別調査'!$5:$6</definedName>
  </definedNames>
  <calcPr fullCalcOnLoad="1"/>
</workbook>
</file>

<file path=xl/comments10.xml><?xml version="1.0" encoding="utf-8"?>
<comments xmlns="http://schemas.openxmlformats.org/spreadsheetml/2006/main">
  <authors>
    <author>勝又</author>
  </authors>
  <commentList>
    <comment ref="K16" authorId="0">
      <text>
        <r>
          <rPr>
            <b/>
            <sz val="14"/>
            <rFont val="ＭＳ Ｐゴシック"/>
            <family val="3"/>
          </rPr>
          <t>※　該当する【　　】内に【　○　】を入力してください。</t>
        </r>
      </text>
    </comment>
    <comment ref="K23" authorId="0">
      <text>
        <r>
          <rPr>
            <b/>
            <sz val="14"/>
            <rFont val="ＭＳ Ｐゴシック"/>
            <family val="3"/>
          </rPr>
          <t>※　該当する【　　】内に【　○　】を入力してください。</t>
        </r>
      </text>
    </comment>
  </commentList>
</comments>
</file>

<file path=xl/comments11.xml><?xml version="1.0" encoding="utf-8"?>
<comments xmlns="http://schemas.openxmlformats.org/spreadsheetml/2006/main">
  <authors>
    <author>勝又</author>
  </authors>
  <commentList>
    <comment ref="K16" authorId="0">
      <text>
        <r>
          <rPr>
            <b/>
            <sz val="14"/>
            <rFont val="ＭＳ Ｐゴシック"/>
            <family val="3"/>
          </rPr>
          <t>※　該当する【　　】内に【　○　】を入力してください。</t>
        </r>
      </text>
    </comment>
    <comment ref="K23" authorId="0">
      <text>
        <r>
          <rPr>
            <b/>
            <sz val="14"/>
            <rFont val="ＭＳ Ｐゴシック"/>
            <family val="3"/>
          </rPr>
          <t>※　該当する【　　】内に【　○　】を入力してください。</t>
        </r>
      </text>
    </comment>
  </commentList>
</comments>
</file>

<file path=xl/sharedStrings.xml><?xml version="1.0" encoding="utf-8"?>
<sst xmlns="http://schemas.openxmlformats.org/spreadsheetml/2006/main" count="880" uniqueCount="260">
  <si>
    <t>学校名</t>
  </si>
  <si>
    <t>監督</t>
  </si>
  <si>
    <t>選手２</t>
  </si>
  <si>
    <t>選手３</t>
  </si>
  <si>
    <t>選手４</t>
  </si>
  <si>
    <t>選手５</t>
  </si>
  <si>
    <t>選手６</t>
  </si>
  <si>
    <t>選手７</t>
  </si>
  <si>
    <t>選手１（主将）</t>
  </si>
  <si>
    <t>氏</t>
  </si>
  <si>
    <t>名</t>
  </si>
  <si>
    <t>漢字</t>
  </si>
  <si>
    <t>フリガナ（半角）</t>
  </si>
  <si>
    <t>都道府県名</t>
  </si>
  <si>
    <t>高体連会長名</t>
  </si>
  <si>
    <t>学校所在地</t>
  </si>
  <si>
    <t>学校名（正式）</t>
  </si>
  <si>
    <t>学校長名</t>
  </si>
  <si>
    <t>所在地</t>
  </si>
  <si>
    <t>種別</t>
  </si>
  <si>
    <t>ブロック名</t>
  </si>
  <si>
    <t>＜入力例＞</t>
  </si>
  <si>
    <t>ブロック順位</t>
  </si>
  <si>
    <t>選手１</t>
  </si>
  <si>
    <t>〒</t>
  </si>
  <si>
    <t>Tel.</t>
  </si>
  <si>
    <t>Fax.</t>
  </si>
  <si>
    <t>コーチ</t>
  </si>
  <si>
    <t>マネージャー</t>
  </si>
  <si>
    <t>年</t>
  </si>
  <si>
    <t>月</t>
  </si>
  <si>
    <t>日</t>
  </si>
  <si>
    <t>生年月日</t>
  </si>
  <si>
    <t>日本協会登録番号</t>
  </si>
  <si>
    <t>*</t>
  </si>
  <si>
    <t>【学校対抗戦】</t>
  </si>
  <si>
    <t>学校名略称</t>
  </si>
  <si>
    <t>学年</t>
  </si>
  <si>
    <t>*</t>
  </si>
  <si>
    <t>*</t>
  </si>
  <si>
    <t>個人戦</t>
  </si>
  <si>
    <t>複</t>
  </si>
  <si>
    <t>単</t>
  </si>
  <si>
    <t>平成</t>
  </si>
  <si>
    <t>正・副・控</t>
  </si>
  <si>
    <t>引率責任者名</t>
  </si>
  <si>
    <t>氏名</t>
  </si>
  <si>
    <t>都道府県</t>
  </si>
  <si>
    <t>印</t>
  </si>
  <si>
    <t>学校長名</t>
  </si>
  <si>
    <t>記載責任者名</t>
  </si>
  <si>
    <t>←　＜入力例＞</t>
  </si>
  <si>
    <t>【個人対抗戦・複】</t>
  </si>
  <si>
    <t>【個人対抗戦・単】</t>
  </si>
  <si>
    <t>参加申込書</t>
  </si>
  <si>
    <t>入力月日</t>
  </si>
  <si>
    <t>（印刷月日）</t>
  </si>
  <si>
    <t>上記のとおり申し込みます</t>
  </si>
  <si>
    <t>高体連会長名</t>
  </si>
  <si>
    <t>位</t>
  </si>
  <si>
    <t>生</t>
  </si>
  <si>
    <t>高校</t>
  </si>
  <si>
    <t>↑ 全角７文字以内</t>
  </si>
  <si>
    <t>ｺｳｺｳ</t>
  </si>
  <si>
    <t>フリガナ（半角カタカナ）</t>
  </si>
  <si>
    <t>御中</t>
  </si>
  <si>
    <t>記載責任者</t>
  </si>
  <si>
    <t>引率責任者</t>
  </si>
  <si>
    <t>（フリガナ）</t>
  </si>
  <si>
    <r>
      <t>T</t>
    </r>
    <r>
      <rPr>
        <sz val="11"/>
        <rFont val="ＭＳ Ｐゴシック"/>
        <family val="3"/>
      </rPr>
      <t>EL.</t>
    </r>
  </si>
  <si>
    <r>
      <t>F</t>
    </r>
    <r>
      <rPr>
        <sz val="11"/>
        <rFont val="ＭＳ Ｐゴシック"/>
        <family val="3"/>
      </rPr>
      <t>AX.</t>
    </r>
  </si>
  <si>
    <r>
      <t>連絡先（T</t>
    </r>
    <r>
      <rPr>
        <sz val="11"/>
        <rFont val="ＭＳ Ｐゴシック"/>
        <family val="3"/>
      </rPr>
      <t>EL.）</t>
    </r>
  </si>
  <si>
    <r>
      <t>連絡先（</t>
    </r>
    <r>
      <rPr>
        <sz val="11"/>
        <rFont val="ＭＳ Ｐゴシック"/>
        <family val="3"/>
      </rPr>
      <t>FAX.）</t>
    </r>
  </si>
  <si>
    <t>学校対抗出場校調査</t>
  </si>
  <si>
    <t>ブロック長名</t>
  </si>
  <si>
    <t>学校名</t>
  </si>
  <si>
    <t>）年連続（</t>
  </si>
  <si>
    <t>）回出場</t>
  </si>
  <si>
    <t>）年ぶり（</t>
  </si>
  <si>
    <t>選手名</t>
  </si>
  <si>
    <t>③　初出場</t>
  </si>
  <si>
    <t>フリガナ</t>
  </si>
  <si>
    <t>①　（</t>
  </si>
  <si>
    <t>【</t>
  </si>
  <si>
    <t>】</t>
  </si>
  <si>
    <t>②　（</t>
  </si>
  <si>
    <t xml:space="preserve">      ①②については年数や回数を入力してください。</t>
  </si>
  <si>
    <t>フリガナ</t>
  </si>
  <si>
    <t>・</t>
  </si>
  <si>
    <t>・</t>
  </si>
  <si>
    <t xml:space="preserve">      その他の欄（色付きのセル）にも必要事項を入力してください。</t>
  </si>
  <si>
    <t>提出先</t>
  </si>
  <si>
    <t>【変更前】</t>
  </si>
  <si>
    <t>【変更後】</t>
  </si>
  <si>
    <t>【種別】</t>
  </si>
  <si>
    <t>連絡先</t>
  </si>
  <si>
    <t>提出期限</t>
  </si>
  <si>
    <t>㊞</t>
  </si>
  <si>
    <t>TEL.</t>
  </si>
  <si>
    <t>FAX.</t>
  </si>
  <si>
    <t>⇒</t>
  </si>
  <si>
    <t>コーチ</t>
  </si>
  <si>
    <t>⇒</t>
  </si>
  <si>
    <t>マネージャー</t>
  </si>
  <si>
    <t>⇒</t>
  </si>
  <si>
    <t>⇒</t>
  </si>
  <si>
    <t>⇒</t>
  </si>
  <si>
    <t>⇒</t>
  </si>
  <si>
    <t>⇒</t>
  </si>
  <si>
    <t>⇒</t>
  </si>
  <si>
    <t>⇒</t>
  </si>
  <si>
    <t>⇒</t>
  </si>
  <si>
    <t>いずれかに○印をつける</t>
  </si>
  <si>
    <t>↗</t>
  </si>
  <si>
    <t>↖</t>
  </si>
  <si>
    <t>【学校対抗戦】　メンバー変更届</t>
  </si>
  <si>
    <t>･・・・・・・・・・・・・</t>
  </si>
  <si>
    <t>･・・・・・・・・・・・・・・・・・・・・・・・・・・・・・・・・・・・・・・・・・・・・・</t>
  </si>
  <si>
    <t>【男子】</t>
  </si>
  <si>
    <t>フリガナ</t>
  </si>
  <si>
    <t>フリガナ</t>
  </si>
  <si>
    <t>ダブルス
１位</t>
  </si>
  <si>
    <t>ダブルス
２位</t>
  </si>
  <si>
    <t>シングルス
１位</t>
  </si>
  <si>
    <t>シングルス
２位</t>
  </si>
  <si>
    <t>【女子】</t>
  </si>
  <si>
    <t>ブロック別学校対抗出場校・個人対抗出場者調査</t>
  </si>
  <si>
    <t>監督名（ﾌﾘｶﾞﾅ）</t>
  </si>
  <si>
    <t>（</t>
  </si>
  <si>
    <t>）</t>
  </si>
  <si>
    <t>主将名（ﾌﾘｶﾞﾅ）</t>
  </si>
  <si>
    <t>連絡先（TEL.）</t>
  </si>
  <si>
    <t>※　該当する予選順位欄の【　　】内に【　○　】を入力してください。</t>
  </si>
  <si>
    <r>
      <t>☆　</t>
    </r>
    <r>
      <rPr>
        <b/>
        <i/>
        <sz val="11"/>
        <rFont val="ＭＳ Ｐゴシック"/>
        <family val="3"/>
      </rPr>
      <t>参加申込書と同封してください</t>
    </r>
  </si>
  <si>
    <t>【学校対抗戦出場校の紹介原稿入力欄】</t>
  </si>
  <si>
    <t>参加料</t>
  </si>
  <si>
    <t>個人対抗</t>
  </si>
  <si>
    <t>学校対抗</t>
  </si>
  <si>
    <t>１チーム</t>
  </si>
  <si>
    <t>×</t>
  </si>
  <si>
    <t>チーム</t>
  </si>
  <si>
    <t>組</t>
  </si>
  <si>
    <t>＝</t>
  </si>
  <si>
    <t>振込先</t>
  </si>
  <si>
    <t>&lt;種別&gt;</t>
  </si>
  <si>
    <t>&lt;単位&gt;</t>
  </si>
  <si>
    <t>&lt;単価&gt;</t>
  </si>
  <si>
    <t>&lt;参加数&gt;</t>
  </si>
  <si>
    <t>&lt;合計金額&gt;</t>
  </si>
  <si>
    <t>金融機関名</t>
  </si>
  <si>
    <t>支店名</t>
  </si>
  <si>
    <t>口座番号</t>
  </si>
  <si>
    <t>口座名義</t>
  </si>
  <si>
    <t>日</t>
  </si>
  <si>
    <t>上記のとおり</t>
  </si>
  <si>
    <t>円</t>
  </si>
  <si>
    <t>申込責任者名</t>
  </si>
  <si>
    <t>１ダブルス</t>
  </si>
  <si>
    <t>１シングルス</t>
  </si>
  <si>
    <t>【振込票のコピーを貼付】</t>
  </si>
  <si>
    <t>参加料納入内訳書</t>
  </si>
  <si>
    <t>TEL.</t>
  </si>
  <si>
    <t>FAX.</t>
  </si>
  <si>
    <t>【プログラム】　誤字・脱字訂正用紙</t>
  </si>
  <si>
    <t>分類</t>
  </si>
  <si>
    <t>誤字</t>
  </si>
  <si>
    <t>脱字</t>
  </si>
  <si>
    <t>（○印）</t>
  </si>
  <si>
    <t>誤</t>
  </si>
  <si>
    <t>該当箇所</t>
  </si>
  <si>
    <t>正</t>
  </si>
  <si>
    <t>行　目</t>
  </si>
  <si>
    <t>語句・文字</t>
  </si>
  <si>
    <t>（フリガナ）</t>
  </si>
  <si>
    <r>
      <t>※　</t>
    </r>
    <r>
      <rPr>
        <b/>
        <i/>
        <sz val="11"/>
        <rFont val="ＭＳ Ｐゴシック"/>
        <family val="3"/>
      </rPr>
      <t>訂正該当部分のみ</t>
    </r>
    <r>
      <rPr>
        <sz val="11"/>
        <rFont val="ＭＳ Ｐゴシック"/>
        <family val="3"/>
      </rPr>
      <t>　記入してください。</t>
    </r>
  </si>
  <si>
    <r>
      <t>※　</t>
    </r>
    <r>
      <rPr>
        <b/>
        <i/>
        <sz val="11"/>
        <rFont val="ＭＳ Ｐゴシック"/>
        <family val="3"/>
      </rPr>
      <t>該当する登録者</t>
    </r>
    <r>
      <rPr>
        <sz val="11"/>
        <rFont val="ＭＳ Ｐゴシック"/>
        <family val="3"/>
      </rPr>
      <t>　及び　</t>
    </r>
    <r>
      <rPr>
        <b/>
        <i/>
        <sz val="11"/>
        <rFont val="ＭＳ Ｐゴシック"/>
        <family val="3"/>
      </rPr>
      <t>変更者の項目のみ</t>
    </r>
    <r>
      <rPr>
        <sz val="11"/>
        <rFont val="ＭＳ Ｐゴシック"/>
        <family val="3"/>
      </rPr>
      <t>　記入してください。</t>
    </r>
  </si>
  <si>
    <t>ページ</t>
  </si>
  <si>
    <t>ページ</t>
  </si>
  <si>
    <t>【プログラム】　注文書</t>
  </si>
  <si>
    <r>
      <t>※　</t>
    </r>
    <r>
      <rPr>
        <b/>
        <i/>
        <sz val="11"/>
        <rFont val="ＭＳ Ｐゴシック"/>
        <family val="3"/>
      </rPr>
      <t>参加申込書に同封</t>
    </r>
    <r>
      <rPr>
        <sz val="11"/>
        <rFont val="ＭＳ Ｐゴシック"/>
        <family val="3"/>
      </rPr>
      <t>　してください。</t>
    </r>
  </si>
  <si>
    <t>注文数</t>
  </si>
  <si>
    <t>合計金額</t>
  </si>
  <si>
    <t>部</t>
  </si>
  <si>
    <t>（ １部 ￥１，０００ ）</t>
  </si>
  <si>
    <t>円 （ 振込金額 ）</t>
  </si>
  <si>
    <t>を納入いたしました</t>
  </si>
  <si>
    <r>
      <t xml:space="preserve">☆ 学校対抗出場校への無償配布は３部
☆ </t>
    </r>
    <r>
      <rPr>
        <b/>
        <i/>
        <sz val="11"/>
        <rFont val="ＭＳ Ｐゴシック"/>
        <family val="3"/>
      </rPr>
      <t>参加料とは別に</t>
    </r>
    <r>
      <rPr>
        <sz val="11"/>
        <rFont val="ＭＳ Ｐゴシック"/>
        <family val="3"/>
      </rPr>
      <t>　振り込んでください
☆ 次の名前で振り込んでください
　　「</t>
    </r>
    <r>
      <rPr>
        <b/>
        <i/>
        <sz val="11"/>
        <rFont val="ＭＳ Ｐゴシック"/>
        <family val="3"/>
      </rPr>
      <t>学校名（略称）</t>
    </r>
    <r>
      <rPr>
        <sz val="11"/>
        <rFont val="ＭＳ Ｐゴシック"/>
        <family val="3"/>
      </rPr>
      <t>＋</t>
    </r>
    <r>
      <rPr>
        <b/>
        <i/>
        <sz val="11"/>
        <rFont val="ＭＳ Ｐゴシック"/>
        <family val="3"/>
      </rPr>
      <t xml:space="preserve">性別 </t>
    </r>
    <r>
      <rPr>
        <sz val="11"/>
        <rFont val="ＭＳ Ｐゴシック"/>
        <family val="3"/>
      </rPr>
      <t>（男子または
　　女子）＋</t>
    </r>
    <r>
      <rPr>
        <b/>
        <i/>
        <sz val="11"/>
        <rFont val="ＭＳ Ｐゴシック"/>
        <family val="3"/>
      </rPr>
      <t>プログラム</t>
    </r>
    <r>
      <rPr>
        <sz val="11"/>
        <rFont val="ＭＳ Ｐゴシック"/>
        <family val="3"/>
      </rPr>
      <t>」
　　　　例．○○○高校・男子プログラム</t>
    </r>
  </si>
  <si>
    <t>学校名(正式）</t>
  </si>
  <si>
    <t>)</t>
  </si>
  <si>
    <t>)</t>
  </si>
  <si>
    <t>（</t>
  </si>
  <si>
    <t>ブロック名</t>
  </si>
  <si>
    <t>都道府県名</t>
  </si>
  <si>
    <t>記載責任者名</t>
  </si>
  <si>
    <t>連絡先（TEL.）</t>
  </si>
  <si>
    <t>フリガナ</t>
  </si>
  <si>
    <t>学校名</t>
  </si>
  <si>
    <t>監督名（ﾌﾘｶﾞﾅ）</t>
  </si>
  <si>
    <t>主将名（ﾌﾘｶﾞﾅ）</t>
  </si>
  <si>
    <t>①　（</t>
  </si>
  <si>
    <t>）年連続（</t>
  </si>
  <si>
    <t>）回出場</t>
  </si>
  <si>
    <t>･・・・・・・・・・・・・</t>
  </si>
  <si>
    <t>【</t>
  </si>
  <si>
    <t>】</t>
  </si>
  <si>
    <t>②　（</t>
  </si>
  <si>
    <t>）年ぶり（</t>
  </si>
  <si>
    <t>③　初出場</t>
  </si>
  <si>
    <t>･・・・・・・・・・・・・・・・・・・・・・・・・・・・・・・・・・・・・・・・・・・・・・</t>
  </si>
  <si>
    <t>）</t>
  </si>
  <si>
    <t>男子</t>
  </si>
  <si>
    <t xml:space="preserve"> ← この名前（略称）で振り込んでください
　　☆男女別に納入（学校名の後ろに男
       女をつける）
          例．○○○高校・男子</t>
  </si>
  <si>
    <t>性別</t>
  </si>
  <si>
    <t>女子</t>
  </si>
  <si>
    <t>（５０文字以内）</t>
  </si>
  <si>
    <t>監　督　名</t>
  </si>
  <si>
    <t>変更理由</t>
  </si>
  <si>
    <r>
      <t>※　</t>
    </r>
    <r>
      <rPr>
        <b/>
        <i/>
        <sz val="11"/>
        <rFont val="ＭＳ Ｐゴシック"/>
        <family val="3"/>
      </rPr>
      <t>選手変更</t>
    </r>
    <r>
      <rPr>
        <sz val="11"/>
        <rFont val="ＭＳ Ｐゴシック"/>
        <family val="3"/>
      </rPr>
      <t>　</t>
    </r>
    <r>
      <rPr>
        <b/>
        <i/>
        <sz val="11"/>
        <rFont val="ＭＳ Ｐゴシック"/>
        <family val="3"/>
      </rPr>
      <t>学校長</t>
    </r>
    <r>
      <rPr>
        <sz val="11"/>
        <rFont val="ＭＳ Ｐゴシック"/>
        <family val="3"/>
      </rPr>
      <t>及び</t>
    </r>
    <r>
      <rPr>
        <b/>
        <i/>
        <sz val="11"/>
        <rFont val="ＭＳ Ｐゴシック"/>
        <family val="3"/>
      </rPr>
      <t>監督</t>
    </r>
    <r>
      <rPr>
        <sz val="11"/>
        <rFont val="ＭＳ Ｐゴシック"/>
        <family val="3"/>
      </rPr>
      <t>が</t>
    </r>
    <r>
      <rPr>
        <b/>
        <i/>
        <sz val="11"/>
        <rFont val="ＭＳ Ｐゴシック"/>
        <family val="3"/>
      </rPr>
      <t>押印、変更理由</t>
    </r>
    <r>
      <rPr>
        <sz val="11"/>
        <rFont val="ＭＳ Ｐゴシック"/>
        <family val="3"/>
      </rPr>
      <t>を記入の上、</t>
    </r>
    <r>
      <rPr>
        <b/>
        <i/>
        <sz val="11"/>
        <rFont val="ＭＳ Ｐゴシック"/>
        <family val="3"/>
      </rPr>
      <t>監督会議前</t>
    </r>
    <r>
      <rPr>
        <sz val="11"/>
        <rFont val="ＭＳ Ｐゴシック"/>
        <family val="3"/>
      </rPr>
      <t>までに必ず提出して下さい。</t>
    </r>
  </si>
  <si>
    <t>男子
学校対抗
１位</t>
  </si>
  <si>
    <t>男子
学校対抗
２位</t>
  </si>
  <si>
    <t>女子
学校対抗
１位</t>
  </si>
  <si>
    <t>女子
学校対抗
２位</t>
  </si>
  <si>
    <t>☆　本資料は開会式のコメント用資料としても使用する予定です。</t>
  </si>
  <si>
    <t>北北海道
ダブルス
１位</t>
  </si>
  <si>
    <t>南北海道
ダブルス
１位</t>
  </si>
  <si>
    <t>北北海道
シングルス
１位</t>
  </si>
  <si>
    <t>南北海道
シングルス
１位</t>
  </si>
  <si>
    <t>北海道</t>
  </si>
  <si>
    <t>学校対抗
１位</t>
  </si>
  <si>
    <t>学校対抗
２位</t>
  </si>
  <si>
    <t>東京
学校対抗
１位</t>
  </si>
  <si>
    <t>神奈川
学校対抗
１位</t>
  </si>
  <si>
    <t>大阪
学校対抗
１位</t>
  </si>
  <si>
    <t>北北海道
学校対抗
１位</t>
  </si>
  <si>
    <t>南北海道
学校対抗
１位</t>
  </si>
  <si>
    <t>東京都</t>
  </si>
  <si>
    <t>神奈川県</t>
  </si>
  <si>
    <t>大阪府</t>
  </si>
  <si>
    <t>男子学校対抗</t>
  </si>
  <si>
    <t>女子学校対抗</t>
  </si>
  <si>
    <r>
      <t>例．平成22</t>
    </r>
    <r>
      <rPr>
        <sz val="11"/>
        <rFont val="ＭＳ Ｐゴシック"/>
        <family val="3"/>
      </rPr>
      <t>年12月24日</t>
    </r>
  </si>
  <si>
    <t>073-444-6332</t>
  </si>
  <si>
    <r>
      <t>0</t>
    </r>
    <r>
      <rPr>
        <sz val="11"/>
        <rFont val="ＭＳ Ｐゴシック"/>
        <family val="3"/>
      </rPr>
      <t>73-444-6332</t>
    </r>
  </si>
  <si>
    <t>641-0036</t>
  </si>
  <si>
    <r>
      <t>平成22</t>
    </r>
    <r>
      <rPr>
        <sz val="11"/>
        <rFont val="ＭＳ Ｐゴシック"/>
        <family val="3"/>
      </rPr>
      <t>年度</t>
    </r>
  </si>
  <si>
    <t>平成２２年度　第３９回全国高等学校選抜バドミントン大会</t>
  </si>
  <si>
    <t>紀陽銀行</t>
  </si>
  <si>
    <t>松ヶ丘（まつがおか）支店</t>
  </si>
  <si>
    <t>和歌山県高体連バドミントン専門部</t>
  </si>
  <si>
    <t>会計　新井正明（あらいまさあき）</t>
  </si>
  <si>
    <t>普通　　１０１２０８８</t>
  </si>
  <si>
    <t>平成２２年度第３９回全国高等学校選抜バドミントン大会</t>
  </si>
  <si>
    <t>大会事務局</t>
  </si>
  <si>
    <t>大会事務局　（ 監督会議場受付 ）</t>
  </si>
  <si>
    <t>平成２３年３月２５日（金 ） １３：３０　（ 監督会議 ） まで</t>
  </si>
  <si>
    <r>
      <t>平成２２</t>
    </r>
    <r>
      <rPr>
        <sz val="11"/>
        <rFont val="ＭＳ Ｐゴシック"/>
        <family val="3"/>
      </rPr>
      <t>年度</t>
    </r>
  </si>
  <si>
    <t xml:space="preserve">平成２３年３月２５日（金 ） １３：３０　（ 監督会議受付時 ） </t>
  </si>
  <si>
    <t>平成２２年度　第３９回全国高等学校選抜バドミントン大会参加申込書　入力シート</t>
  </si>
  <si>
    <r>
      <t>第39</t>
    </r>
    <r>
      <rPr>
        <sz val="11"/>
        <rFont val="ＭＳ Ｐゴシック"/>
        <family val="3"/>
      </rPr>
      <t>回全国高等学校選抜バドミントン大会事務局</t>
    </r>
  </si>
  <si>
    <t>　↓　下記の該当順位欄に入力（印刷して記入）して、大会事務局あてにMail（FAX）で提出して下さい。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</si>
</sst>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0.0"/>
    <numFmt numFmtId="179" formatCode="0.0000"/>
    <numFmt numFmtId="180" formatCode="0.000"/>
    <numFmt numFmtId="181" formatCode="0.0_ "/>
    <numFmt numFmtId="182" formatCode="0_);[Red]\(0\)"/>
    <numFmt numFmtId="183" formatCode="#,##0;\-#,##0;&quot;-&quot;"/>
    <numFmt numFmtId="184" formatCode="#,##0\ &quot;FB&quot;;\-#,##0\ &quot;FB&quot;"/>
    <numFmt numFmtId="185" formatCode="#,##0\ &quot;FB&quot;;[Red]\-#,##0\ &quot;FB&quot;"/>
    <numFmt numFmtId="186" formatCode="#,##0.00\ &quot;FB&quot;;\-#,##0.00\ &quot;FB&quot;"/>
    <numFmt numFmtId="187" formatCode="#,##0.00\ &quot;FB&quot;;[Red]\-#,##0.00\ &quot;FB&quot;"/>
    <numFmt numFmtId="188" formatCode="_-* #,##0\ &quot;FB&quot;_-;\-* #,##0\ &quot;FB&quot;_-;_-* &quot;-&quot;\ &quot;FB&quot;_-;_-@_-"/>
    <numFmt numFmtId="189" formatCode="_-* #,##0\ _F_B_-;\-* #,##0\ _F_B_-;_-* &quot;-&quot;\ _F_B_-;_-@_-"/>
    <numFmt numFmtId="190" formatCode="_-* #,##0.00\ &quot;FB&quot;_-;\-* #,##0.00\ &quot;FB&quot;_-;_-* &quot;-&quot;??\ &quot;FB&quot;_-;_-@_-"/>
    <numFmt numFmtId="191" formatCode="_-* #,##0.00\ _F_B_-;\-* #,##0.00\ _F_B_-;_-* &quot;-&quot;??\ _F_B_-;_-@_-"/>
    <numFmt numFmtId="192" formatCode="yyyy/m/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&lt;=999]000;[&lt;=99999]000\-00;000\-0000"/>
    <numFmt numFmtId="198" formatCode="[&lt;=99999999]####\-####;\(00\)\ ####\-####"/>
    <numFmt numFmtId="199" formatCode="[$-411]ggge&quot;年&quot;m&quot;月&quot;d&quot;日&quot;;@"/>
    <numFmt numFmtId="200" formatCode="#,##0_ ;[Red]\-#,##0\ "/>
    <numFmt numFmtId="201" formatCode="yyyy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HGS創英角ｺﾞｼｯｸUB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2"/>
      <name val="HGS創英角ｺﾞｼｯｸUB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sz val="12"/>
      <name val="HGP創英角ｺﾞｼｯｸUB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ゴシック"/>
      <family val="3"/>
    </font>
    <font>
      <sz val="9"/>
      <color indexed="10"/>
      <name val="HGP創英角ｺﾞｼｯｸUB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medium"/>
    </border>
    <border>
      <left style="dotted"/>
      <right style="thin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3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indent="1" shrinkToFit="1"/>
    </xf>
    <xf numFmtId="0" fontId="0" fillId="0" borderId="37" xfId="0" applyFont="1" applyFill="1" applyBorder="1" applyAlignment="1">
      <alignment horizontal="left" vertical="center" indent="1" shrinkToFit="1"/>
    </xf>
    <xf numFmtId="0" fontId="0" fillId="0" borderId="13" xfId="0" applyFont="1" applyFill="1" applyBorder="1" applyAlignment="1">
      <alignment horizontal="left" vertical="center" indent="2" shrinkToFit="1"/>
    </xf>
    <xf numFmtId="0" fontId="0" fillId="0" borderId="0" xfId="0" applyFont="1" applyFill="1" applyBorder="1" applyAlignment="1">
      <alignment horizontal="distributed" vertical="center" indent="1" shrinkToFit="1"/>
    </xf>
    <xf numFmtId="0" fontId="0" fillId="0" borderId="38" xfId="0" applyFont="1" applyFill="1" applyBorder="1" applyAlignment="1">
      <alignment horizontal="center" vertical="center" shrinkToFit="1"/>
    </xf>
    <xf numFmtId="199" fontId="0" fillId="0" borderId="0" xfId="0" applyNumberFormat="1" applyFont="1" applyFill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right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distributed" vertical="center" inden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distributed" vertical="center" indent="1" shrinkToFit="1"/>
    </xf>
    <xf numFmtId="0" fontId="0" fillId="0" borderId="50" xfId="0" applyFont="1" applyFill="1" applyBorder="1" applyAlignment="1">
      <alignment horizontal="left" vertical="center" indent="1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left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distributed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13" fillId="0" borderId="68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 shrinkToFi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indent="1" shrinkToFit="1"/>
    </xf>
    <xf numFmtId="0" fontId="0" fillId="0" borderId="37" xfId="0" applyFont="1" applyFill="1" applyBorder="1" applyAlignment="1">
      <alignment horizontal="left" vertical="center" indent="1" shrinkToFit="1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 shrinkToFit="1"/>
      <protection locked="0"/>
    </xf>
    <xf numFmtId="0" fontId="0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78" xfId="0" applyFont="1" applyFill="1" applyBorder="1" applyAlignment="1">
      <alignment horizontal="distributed" vertical="center" indent="1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79" xfId="0" applyFont="1" applyFill="1" applyBorder="1" applyAlignment="1">
      <alignment vertical="center" shrinkToFit="1"/>
    </xf>
    <xf numFmtId="0" fontId="10" fillId="0" borderId="5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distributed" vertical="center" indent="1" shrinkToFit="1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top" shrinkToFi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80" xfId="0" applyFont="1" applyFill="1" applyBorder="1" applyAlignment="1">
      <alignment horizontal="center" vertical="center" shrinkToFit="1"/>
    </xf>
    <xf numFmtId="0" fontId="10" fillId="0" borderId="65" xfId="0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10" fillId="0" borderId="79" xfId="0" applyFont="1" applyFill="1" applyBorder="1" applyAlignment="1">
      <alignment horizontal="distributed" vertical="center" indent="2"/>
    </xf>
    <xf numFmtId="0" fontId="10" fillId="0" borderId="82" xfId="0" applyFont="1" applyFill="1" applyBorder="1" applyAlignment="1" applyProtection="1">
      <alignment horizontal="distributed" vertical="center" indent="1"/>
      <protection locked="0"/>
    </xf>
    <xf numFmtId="0" fontId="10" fillId="0" borderId="83" xfId="0" applyFont="1" applyFill="1" applyBorder="1" applyAlignment="1" applyProtection="1">
      <alignment horizontal="distributed" vertical="center" indent="1"/>
      <protection locked="0"/>
    </xf>
    <xf numFmtId="0" fontId="10" fillId="0" borderId="84" xfId="0" applyFont="1" applyFill="1" applyBorder="1" applyAlignment="1" applyProtection="1">
      <alignment horizontal="distributed" vertical="center" indent="1"/>
      <protection locked="0"/>
    </xf>
    <xf numFmtId="0" fontId="10" fillId="0" borderId="85" xfId="0" applyFont="1" applyFill="1" applyBorder="1" applyAlignment="1">
      <alignment horizontal="distributed" vertical="center" indent="1"/>
    </xf>
    <xf numFmtId="0" fontId="10" fillId="0" borderId="79" xfId="0" applyFont="1" applyFill="1" applyBorder="1" applyAlignment="1">
      <alignment horizontal="distributed" vertical="center" indent="1"/>
    </xf>
    <xf numFmtId="0" fontId="10" fillId="0" borderId="86" xfId="0" applyFont="1" applyFill="1" applyBorder="1" applyAlignment="1">
      <alignment horizontal="distributed" vertical="center" indent="1"/>
    </xf>
    <xf numFmtId="0" fontId="10" fillId="0" borderId="87" xfId="0" applyFont="1" applyFill="1" applyBorder="1" applyAlignment="1" applyProtection="1">
      <alignment horizontal="distributed" vertical="center" indent="1"/>
      <protection locked="0"/>
    </xf>
    <xf numFmtId="0" fontId="10" fillId="0" borderId="85" xfId="0" applyFont="1" applyFill="1" applyBorder="1" applyAlignment="1" applyProtection="1">
      <alignment horizontal="distributed" vertical="center" indent="1"/>
      <protection locked="0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50" xfId="0" applyFont="1" applyFill="1" applyBorder="1" applyAlignment="1" applyProtection="1">
      <alignment horizontal="distributed" vertical="center" indent="1"/>
      <protection locked="0"/>
    </xf>
    <xf numFmtId="0" fontId="10" fillId="0" borderId="88" xfId="0" applyFont="1" applyFill="1" applyBorder="1" applyAlignment="1">
      <alignment horizontal="distributed" vertical="center" indent="1"/>
    </xf>
    <xf numFmtId="0" fontId="10" fillId="0" borderId="89" xfId="0" applyFont="1" applyFill="1" applyBorder="1" applyAlignment="1">
      <alignment horizontal="distributed" vertical="center" indent="2"/>
    </xf>
    <xf numFmtId="0" fontId="10" fillId="0" borderId="0" xfId="0" applyFont="1" applyFill="1" applyBorder="1" applyAlignment="1">
      <alignment horizontal="left" vertical="center" indent="1"/>
    </xf>
    <xf numFmtId="0" fontId="10" fillId="0" borderId="90" xfId="0" applyFont="1" applyFill="1" applyBorder="1" applyAlignment="1">
      <alignment horizontal="distributed" vertical="center" indent="2"/>
    </xf>
    <xf numFmtId="0" fontId="10" fillId="0" borderId="33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78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vertical="center" shrinkToFit="1"/>
    </xf>
    <xf numFmtId="0" fontId="0" fillId="24" borderId="0" xfId="0" applyFont="1" applyFill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 shrinkToFit="1"/>
    </xf>
    <xf numFmtId="0" fontId="0" fillId="0" borderId="92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>
      <alignment horizontal="right" vertical="center" shrinkToFit="1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right" vertical="center" shrinkToFit="1"/>
    </xf>
    <xf numFmtId="0" fontId="0" fillId="0" borderId="38" xfId="0" applyFont="1" applyFill="1" applyBorder="1" applyAlignment="1" applyProtection="1">
      <alignment vertical="center" shrinkToFit="1"/>
      <protection locked="0"/>
    </xf>
    <xf numFmtId="0" fontId="0" fillId="0" borderId="96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53" xfId="0" applyFont="1" applyFill="1" applyBorder="1" applyAlignment="1" applyProtection="1">
      <alignment horizontal="center" vertical="center" shrinkToFit="1"/>
      <protection locked="0"/>
    </xf>
    <xf numFmtId="0" fontId="0" fillId="0" borderId="97" xfId="0" applyFont="1" applyFill="1" applyBorder="1" applyAlignment="1">
      <alignment horizontal="center" vertical="center" shrinkToFit="1"/>
    </xf>
    <xf numFmtId="0" fontId="17" fillId="0" borderId="98" xfId="0" applyFont="1" applyFill="1" applyBorder="1" applyAlignment="1" applyProtection="1">
      <alignment horizontal="center" vertical="center" shrinkToFit="1"/>
      <protection/>
    </xf>
    <xf numFmtId="0" fontId="14" fillId="0" borderId="98" xfId="0" applyFont="1" applyFill="1" applyBorder="1" applyAlignment="1" applyProtection="1">
      <alignment horizontal="center" vertical="center" shrinkToFit="1"/>
      <protection/>
    </xf>
    <xf numFmtId="0" fontId="10" fillId="0" borderId="98" xfId="0" applyFont="1" applyFill="1" applyBorder="1" applyAlignment="1">
      <alignment horizontal="center" shrinkToFit="1"/>
    </xf>
    <xf numFmtId="0" fontId="10" fillId="0" borderId="29" xfId="0" applyFont="1" applyFill="1" applyBorder="1" applyAlignment="1" applyProtection="1">
      <alignment horizontal="distributed" vertical="center" indent="1"/>
      <protection locked="0"/>
    </xf>
    <xf numFmtId="0" fontId="10" fillId="0" borderId="99" xfId="0" applyFont="1" applyFill="1" applyBorder="1" applyAlignment="1" applyProtection="1">
      <alignment horizontal="distributed" vertical="center" indent="1"/>
      <protection locked="0"/>
    </xf>
    <xf numFmtId="0" fontId="0" fillId="0" borderId="78" xfId="0" applyFont="1" applyFill="1" applyBorder="1" applyAlignment="1">
      <alignment horizontal="distributed" vertical="center" indent="1" shrinkToFit="1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 indent="1"/>
    </xf>
    <xf numFmtId="0" fontId="10" fillId="0" borderId="88" xfId="0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0" borderId="88" xfId="0" applyFont="1" applyBorder="1" applyAlignment="1">
      <alignment vertical="center"/>
    </xf>
    <xf numFmtId="0" fontId="10" fillId="4" borderId="100" xfId="0" applyFont="1" applyFill="1" applyBorder="1" applyAlignment="1">
      <alignment vertical="center"/>
    </xf>
    <xf numFmtId="0" fontId="10" fillId="0" borderId="88" xfId="0" applyFont="1" applyFill="1" applyBorder="1" applyAlignment="1">
      <alignment horizontal="center" vertical="center" shrinkToFit="1"/>
    </xf>
    <xf numFmtId="0" fontId="10" fillId="0" borderId="79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101" xfId="0" applyFont="1" applyBorder="1" applyAlignment="1">
      <alignment horizontal="center" vertical="center"/>
    </xf>
    <xf numFmtId="6" fontId="10" fillId="0" borderId="88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10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2" fillId="0" borderId="63" xfId="0" applyFont="1" applyBorder="1" applyAlignment="1">
      <alignment horizontal="center" vertical="center" shrinkToFit="1"/>
    </xf>
    <xf numFmtId="6" fontId="12" fillId="0" borderId="29" xfId="0" applyNumberFormat="1" applyFont="1" applyBorder="1" applyAlignment="1">
      <alignment horizontal="right" vertical="center" indent="1" shrinkToFit="1"/>
    </xf>
    <xf numFmtId="0" fontId="10" fillId="0" borderId="10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89" xfId="0" applyFont="1" applyFill="1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 shrinkToFit="1"/>
    </xf>
    <xf numFmtId="0" fontId="10" fillId="0" borderId="89" xfId="0" applyFont="1" applyBorder="1" applyAlignment="1">
      <alignment vertical="center" shrinkToFit="1"/>
    </xf>
    <xf numFmtId="0" fontId="10" fillId="0" borderId="102" xfId="0" applyFont="1" applyBorder="1" applyAlignment="1">
      <alignment horizontal="center" vertical="center"/>
    </xf>
    <xf numFmtId="0" fontId="10" fillId="0" borderId="102" xfId="0" applyFont="1" applyBorder="1" applyAlignment="1">
      <alignment vertical="center"/>
    </xf>
    <xf numFmtId="0" fontId="10" fillId="0" borderId="103" xfId="0" applyFont="1" applyBorder="1" applyAlignment="1">
      <alignment horizontal="distributed" vertical="center" indent="3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distributed" vertical="center" indent="1" shrinkToFit="1"/>
    </xf>
    <xf numFmtId="0" fontId="10" fillId="0" borderId="79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distributed" vertical="center" shrinkToFit="1"/>
    </xf>
    <xf numFmtId="0" fontId="10" fillId="0" borderId="104" xfId="0" applyFont="1" applyFill="1" applyBorder="1" applyAlignment="1">
      <alignment horizontal="center" vertical="center" shrinkToFit="1"/>
    </xf>
    <xf numFmtId="0" fontId="10" fillId="0" borderId="105" xfId="0" applyFont="1" applyFill="1" applyBorder="1" applyAlignment="1">
      <alignment horizontal="center" vertical="center" shrinkToFit="1"/>
    </xf>
    <xf numFmtId="0" fontId="10" fillId="0" borderId="106" xfId="0" applyFont="1" applyFill="1" applyBorder="1" applyAlignment="1">
      <alignment horizontal="center" vertical="center" shrinkToFit="1"/>
    </xf>
    <xf numFmtId="0" fontId="17" fillId="0" borderId="107" xfId="0" applyFont="1" applyFill="1" applyBorder="1" applyAlignment="1">
      <alignment horizontal="center" vertical="center" shrinkToFit="1"/>
    </xf>
    <xf numFmtId="0" fontId="17" fillId="0" borderId="85" xfId="0" applyFont="1" applyFill="1" applyBorder="1" applyAlignment="1">
      <alignment horizontal="center" vertical="center" shrinkToFit="1"/>
    </xf>
    <xf numFmtId="0" fontId="17" fillId="0" borderId="8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vertical="center" shrinkToFit="1"/>
    </xf>
    <xf numFmtId="0" fontId="10" fillId="0" borderId="89" xfId="0" applyFont="1" applyFill="1" applyBorder="1" applyAlignment="1">
      <alignment vertical="center" shrinkToFit="1"/>
    </xf>
    <xf numFmtId="0" fontId="6" fillId="0" borderId="68" xfId="0" applyFont="1" applyFill="1" applyBorder="1" applyAlignment="1">
      <alignment horizontal="distributed" vertical="center" indent="1"/>
    </xf>
    <xf numFmtId="0" fontId="10" fillId="0" borderId="102" xfId="0" applyFont="1" applyFill="1" applyBorder="1" applyAlignment="1">
      <alignment vertical="center" shrinkToFit="1"/>
    </xf>
    <xf numFmtId="0" fontId="10" fillId="0" borderId="108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vertical="center" shrinkToFit="1"/>
    </xf>
    <xf numFmtId="0" fontId="10" fillId="0" borderId="109" xfId="0" applyFont="1" applyFill="1" applyBorder="1" applyAlignment="1" applyProtection="1">
      <alignment horizontal="center" vertical="center" shrinkToFit="1"/>
      <protection locked="0"/>
    </xf>
    <xf numFmtId="0" fontId="10" fillId="0" borderId="110" xfId="0" applyFont="1" applyFill="1" applyBorder="1" applyAlignment="1">
      <alignment horizontal="center" vertical="center" shrinkToFit="1"/>
    </xf>
    <xf numFmtId="0" fontId="10" fillId="0" borderId="100" xfId="0" applyFont="1" applyFill="1" applyBorder="1" applyAlignment="1">
      <alignment horizontal="center" vertical="center" shrinkToFit="1"/>
    </xf>
    <xf numFmtId="0" fontId="10" fillId="0" borderId="88" xfId="0" applyFont="1" applyFill="1" applyBorder="1" applyAlignment="1" applyProtection="1">
      <alignment horizontal="center" vertical="center" shrinkToFit="1"/>
      <protection locked="0"/>
    </xf>
    <xf numFmtId="0" fontId="10" fillId="0" borderId="79" xfId="0" applyFont="1" applyBorder="1" applyAlignment="1">
      <alignment horizontal="center" vertical="center"/>
    </xf>
    <xf numFmtId="0" fontId="10" fillId="0" borderId="50" xfId="0" applyFont="1" applyBorder="1" applyAlignment="1">
      <alignment vertical="center"/>
    </xf>
    <xf numFmtId="0" fontId="10" fillId="0" borderId="89" xfId="0" applyFont="1" applyFill="1" applyBorder="1" applyAlignment="1">
      <alignment horizontal="distributed" vertical="center" indent="1" shrinkToFit="1"/>
    </xf>
    <xf numFmtId="0" fontId="10" fillId="0" borderId="89" xfId="0" applyFont="1" applyFill="1" applyBorder="1" applyAlignment="1">
      <alignment horizontal="left" vertical="center" shrinkToFit="1"/>
    </xf>
    <xf numFmtId="0" fontId="10" fillId="0" borderId="6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00" xfId="0" applyFont="1" applyFill="1" applyBorder="1" applyAlignment="1">
      <alignment vertical="center" shrinkToFit="1"/>
    </xf>
    <xf numFmtId="0" fontId="20" fillId="0" borderId="0" xfId="0" applyFont="1" applyBorder="1" applyAlignment="1">
      <alignment vertical="center" wrapText="1" shrinkToFit="1"/>
    </xf>
    <xf numFmtId="0" fontId="20" fillId="0" borderId="100" xfId="0" applyFont="1" applyBorder="1" applyAlignment="1">
      <alignment vertical="center" wrapText="1" shrinkToFit="1"/>
    </xf>
    <xf numFmtId="0" fontId="10" fillId="0" borderId="102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0" fillId="25" borderId="0" xfId="0" applyFont="1" applyFill="1" applyAlignment="1">
      <alignment vertical="center" shrinkToFit="1"/>
    </xf>
    <xf numFmtId="0" fontId="0" fillId="25" borderId="0" xfId="0" applyFont="1" applyFill="1" applyAlignment="1">
      <alignment vertical="center" shrinkToFit="1"/>
    </xf>
    <xf numFmtId="0" fontId="14" fillId="21" borderId="0" xfId="0" applyFont="1" applyFill="1" applyBorder="1" applyAlignment="1" applyProtection="1">
      <alignment horizontal="center" vertical="center"/>
      <protection locked="0"/>
    </xf>
    <xf numFmtId="0" fontId="14" fillId="21" borderId="0" xfId="0" applyFont="1" applyFill="1" applyBorder="1" applyAlignment="1" applyProtection="1">
      <alignment horizontal="right" vertical="center"/>
      <protection locked="0"/>
    </xf>
    <xf numFmtId="0" fontId="14" fillId="21" borderId="68" xfId="0" applyFont="1" applyFill="1" applyBorder="1" applyAlignment="1" applyProtection="1">
      <alignment horizontal="center" vertical="center"/>
      <protection locked="0"/>
    </xf>
    <xf numFmtId="0" fontId="14" fillId="0" borderId="111" xfId="0" applyFont="1" applyFill="1" applyBorder="1" applyAlignment="1" applyProtection="1">
      <alignment horizontal="center" vertical="center" shrinkToFit="1"/>
      <protection locked="0"/>
    </xf>
    <xf numFmtId="0" fontId="14" fillId="0" borderId="85" xfId="0" applyFont="1" applyFill="1" applyBorder="1" applyAlignment="1" applyProtection="1">
      <alignment horizontal="center" vertical="center" shrinkToFit="1"/>
      <protection locked="0"/>
    </xf>
    <xf numFmtId="0" fontId="17" fillId="0" borderId="112" xfId="0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 applyProtection="1">
      <alignment horizontal="center" vertical="center" shrinkToFit="1"/>
      <protection locked="0"/>
    </xf>
    <xf numFmtId="0" fontId="17" fillId="0" borderId="84" xfId="0" applyFont="1" applyFill="1" applyBorder="1" applyAlignment="1" applyProtection="1">
      <alignment horizontal="center" vertical="center" shrinkToFit="1"/>
      <protection locked="0"/>
    </xf>
    <xf numFmtId="0" fontId="10" fillId="0" borderId="85" xfId="0" applyFont="1" applyFill="1" applyBorder="1" applyAlignment="1" applyProtection="1">
      <alignment horizontal="center" shrinkToFit="1"/>
      <protection locked="0"/>
    </xf>
    <xf numFmtId="0" fontId="8" fillId="0" borderId="113" xfId="0" applyFont="1" applyFill="1" applyBorder="1" applyAlignment="1" applyProtection="1">
      <alignment horizontal="center" vertical="center"/>
      <protection locked="0"/>
    </xf>
    <xf numFmtId="0" fontId="0" fillId="0" borderId="114" xfId="0" applyFont="1" applyFill="1" applyBorder="1" applyAlignment="1" applyProtection="1">
      <alignment vertical="center"/>
      <protection locked="0"/>
    </xf>
    <xf numFmtId="0" fontId="17" fillId="0" borderId="115" xfId="0" applyFont="1" applyFill="1" applyBorder="1" applyAlignment="1" applyProtection="1">
      <alignment horizontal="center" vertical="center" shrinkToFit="1"/>
      <protection locked="0"/>
    </xf>
    <xf numFmtId="0" fontId="10" fillId="0" borderId="116" xfId="0" applyFont="1" applyFill="1" applyBorder="1" applyAlignment="1" applyProtection="1">
      <alignment horizontal="center" shrinkToFi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88" xfId="0" applyFont="1" applyFill="1" applyBorder="1" applyAlignment="1" applyProtection="1">
      <alignment vertical="center"/>
      <protection locked="0"/>
    </xf>
    <xf numFmtId="200" fontId="4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5" xfId="0" applyFont="1" applyFill="1" applyBorder="1" applyAlignment="1" applyProtection="1">
      <alignment horizontal="right" vertical="center" shrinkToFit="1"/>
      <protection/>
    </xf>
    <xf numFmtId="0" fontId="0" fillId="0" borderId="17" xfId="0" applyFont="1" applyFill="1" applyBorder="1" applyAlignment="1" applyProtection="1">
      <alignment horizontal="right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10" fillId="0" borderId="100" xfId="0" applyFont="1" applyBorder="1" applyAlignment="1" applyProtection="1">
      <alignment vertical="center"/>
      <protection/>
    </xf>
    <xf numFmtId="0" fontId="0" fillId="0" borderId="117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73" xfId="0" applyFill="1" applyBorder="1" applyAlignment="1">
      <alignment vertical="center" shrinkToFit="1"/>
    </xf>
    <xf numFmtId="6" fontId="10" fillId="0" borderId="0" xfId="0" applyNumberFormat="1" applyFont="1" applyBorder="1" applyAlignment="1">
      <alignment vertical="center" shrinkToFit="1"/>
    </xf>
    <xf numFmtId="0" fontId="17" fillId="0" borderId="28" xfId="0" applyFont="1" applyFill="1" applyBorder="1" applyAlignment="1">
      <alignment horizontal="distributed" vertical="center" indent="1" shrinkToFit="1"/>
    </xf>
    <xf numFmtId="0" fontId="0" fillId="0" borderId="37" xfId="0" applyFont="1" applyFill="1" applyBorder="1" applyAlignment="1">
      <alignment horizontal="left" vertical="center" indent="2" shrinkToFit="1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23" fillId="0" borderId="64" xfId="0" applyFont="1" applyFill="1" applyBorder="1" applyAlignment="1">
      <alignment vertical="center"/>
    </xf>
    <xf numFmtId="0" fontId="22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/>
    </xf>
    <xf numFmtId="0" fontId="24" fillId="0" borderId="79" xfId="0" applyFont="1" applyBorder="1" applyAlignment="1">
      <alignment vertical="center"/>
    </xf>
    <xf numFmtId="0" fontId="24" fillId="0" borderId="89" xfId="0" applyFont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 shrinkToFit="1"/>
    </xf>
    <xf numFmtId="0" fontId="0" fillId="4" borderId="10" xfId="0" applyFont="1" applyFill="1" applyBorder="1" applyAlignment="1" applyProtection="1">
      <alignment horizontal="center" vertical="center" shrinkToFit="1"/>
      <protection locked="0"/>
    </xf>
    <xf numFmtId="0" fontId="0" fillId="4" borderId="12" xfId="0" applyFill="1" applyBorder="1" applyAlignment="1" applyProtection="1">
      <alignment horizontal="center" vertical="center" shrinkToFit="1"/>
      <protection locked="0"/>
    </xf>
    <xf numFmtId="58" fontId="0" fillId="4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10" xfId="0" applyFont="1" applyFill="1" applyBorder="1" applyAlignment="1">
      <alignment horizontal="center" vertical="center" shrinkToFit="1"/>
    </xf>
    <xf numFmtId="0" fontId="0" fillId="4" borderId="19" xfId="0" applyFont="1" applyFill="1" applyBorder="1" applyAlignment="1" applyProtection="1">
      <alignment horizontal="center" vertical="center" shrinkToFit="1"/>
      <protection locked="0"/>
    </xf>
    <xf numFmtId="0" fontId="0" fillId="4" borderId="118" xfId="0" applyFont="1" applyFill="1" applyBorder="1" applyAlignment="1" applyProtection="1">
      <alignment horizontal="center" vertical="center" shrinkToFit="1"/>
      <protection locked="0"/>
    </xf>
    <xf numFmtId="0" fontId="0" fillId="4" borderId="93" xfId="0" applyFont="1" applyFill="1" applyBorder="1" applyAlignment="1" applyProtection="1">
      <alignment horizontal="center" vertical="center" shrinkToFit="1"/>
      <protection locked="0"/>
    </xf>
    <xf numFmtId="0" fontId="0" fillId="4" borderId="119" xfId="0" applyFont="1" applyFill="1" applyBorder="1" applyAlignment="1" applyProtection="1">
      <alignment horizontal="center" vertical="center" shrinkToFit="1"/>
      <protection locked="0"/>
    </xf>
    <xf numFmtId="0" fontId="0" fillId="4" borderId="120" xfId="0" applyFont="1" applyFill="1" applyBorder="1" applyAlignment="1" applyProtection="1">
      <alignment horizontal="center" vertical="center" shrinkToFit="1"/>
      <protection locked="0"/>
    </xf>
    <xf numFmtId="0" fontId="0" fillId="4" borderId="121" xfId="0" applyFont="1" applyFill="1" applyBorder="1" applyAlignment="1" applyProtection="1">
      <alignment horizontal="center" vertical="center" shrinkToFit="1"/>
      <protection locked="0"/>
    </xf>
    <xf numFmtId="0" fontId="0" fillId="4" borderId="16" xfId="0" applyFont="1" applyFill="1" applyBorder="1" applyAlignment="1" applyProtection="1">
      <alignment horizontal="center" vertical="center" shrinkToFit="1"/>
      <protection locked="0"/>
    </xf>
    <xf numFmtId="0" fontId="0" fillId="4" borderId="11" xfId="0" applyFont="1" applyFill="1" applyBorder="1" applyAlignment="1" applyProtection="1">
      <alignment horizontal="center" vertical="center" shrinkToFit="1"/>
      <protection locked="0"/>
    </xf>
    <xf numFmtId="0" fontId="0" fillId="4" borderId="122" xfId="0" applyFont="1" applyFill="1" applyBorder="1" applyAlignment="1" applyProtection="1">
      <alignment horizontal="center" vertical="center" shrinkToFit="1"/>
      <protection locked="0"/>
    </xf>
    <xf numFmtId="0" fontId="0" fillId="4" borderId="18" xfId="0" applyFont="1" applyFill="1" applyBorder="1" applyAlignment="1" applyProtection="1">
      <alignment horizontal="center" vertical="center" shrinkToFit="1"/>
      <protection locked="0"/>
    </xf>
    <xf numFmtId="0" fontId="0" fillId="4" borderId="38" xfId="0" applyFont="1" applyFill="1" applyBorder="1" applyAlignment="1" applyProtection="1">
      <alignment horizontal="center" vertical="center" shrinkToFit="1"/>
      <protection locked="0"/>
    </xf>
    <xf numFmtId="0" fontId="0" fillId="4" borderId="123" xfId="0" applyFont="1" applyFill="1" applyBorder="1" applyAlignment="1" applyProtection="1">
      <alignment horizontal="center" vertical="center" shrinkToFit="1"/>
      <protection locked="0"/>
    </xf>
    <xf numFmtId="0" fontId="0" fillId="4" borderId="14" xfId="0" applyFont="1" applyFill="1" applyBorder="1" applyAlignment="1" applyProtection="1">
      <alignment horizontal="center" vertical="center" shrinkToFit="1"/>
      <protection locked="0"/>
    </xf>
    <xf numFmtId="0" fontId="0" fillId="4" borderId="15" xfId="0" applyFont="1" applyFill="1" applyBorder="1" applyAlignment="1" applyProtection="1">
      <alignment horizontal="center" vertical="center" shrinkToFit="1"/>
      <protection locked="0"/>
    </xf>
    <xf numFmtId="0" fontId="0" fillId="4" borderId="54" xfId="0" applyFont="1" applyFill="1" applyBorder="1" applyAlignment="1" applyProtection="1">
      <alignment horizontal="center" vertical="center" shrinkToFit="1"/>
      <protection locked="0"/>
    </xf>
    <xf numFmtId="0" fontId="0" fillId="4" borderId="17" xfId="0" applyFont="1" applyFill="1" applyBorder="1" applyAlignment="1" applyProtection="1">
      <alignment horizontal="center" vertical="center" shrinkToFit="1"/>
      <protection locked="0"/>
    </xf>
    <xf numFmtId="0" fontId="0" fillId="4" borderId="11" xfId="0" applyFont="1" applyFill="1" applyBorder="1" applyAlignment="1" applyProtection="1">
      <alignment vertical="center" shrinkToFit="1"/>
      <protection locked="0"/>
    </xf>
    <xf numFmtId="0" fontId="0" fillId="4" borderId="10" xfId="0" applyFont="1" applyFill="1" applyBorder="1" applyAlignment="1" applyProtection="1">
      <alignment vertical="center" shrinkToFit="1"/>
      <protection locked="0"/>
    </xf>
    <xf numFmtId="0" fontId="0" fillId="4" borderId="16" xfId="0" applyFont="1" applyFill="1" applyBorder="1" applyAlignment="1" applyProtection="1">
      <alignment vertical="center" shrinkToFit="1"/>
      <protection locked="0"/>
    </xf>
    <xf numFmtId="0" fontId="0" fillId="4" borderId="38" xfId="0" applyFont="1" applyFill="1" applyBorder="1" applyAlignment="1" applyProtection="1">
      <alignment vertical="center" shrinkToFit="1"/>
      <protection locked="0"/>
    </xf>
    <xf numFmtId="0" fontId="0" fillId="4" borderId="96" xfId="0" applyFont="1" applyFill="1" applyBorder="1" applyAlignment="1" applyProtection="1">
      <alignment vertical="center" shrinkToFit="1"/>
      <protection locked="0"/>
    </xf>
    <xf numFmtId="0" fontId="0" fillId="4" borderId="18" xfId="0" applyFont="1" applyFill="1" applyBorder="1" applyAlignment="1" applyProtection="1">
      <alignment vertical="center" shrinkToFit="1"/>
      <protection locked="0"/>
    </xf>
    <xf numFmtId="0" fontId="0" fillId="4" borderId="51" xfId="0" applyFont="1" applyFill="1" applyBorder="1" applyAlignment="1" applyProtection="1">
      <alignment horizontal="center" vertical="center" shrinkToFit="1"/>
      <protection locked="0"/>
    </xf>
    <xf numFmtId="0" fontId="0" fillId="4" borderId="52" xfId="0" applyFont="1" applyFill="1" applyBorder="1" applyAlignment="1" applyProtection="1">
      <alignment horizontal="center" vertical="center" shrinkToFit="1"/>
      <protection locked="0"/>
    </xf>
    <xf numFmtId="0" fontId="0" fillId="4" borderId="53" xfId="0" applyFont="1" applyFill="1" applyBorder="1" applyAlignment="1" applyProtection="1">
      <alignment horizontal="center" vertical="center" shrinkToFit="1"/>
      <protection locked="0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14" fontId="10" fillId="0" borderId="0" xfId="0" applyNumberFormat="1" applyFont="1" applyBorder="1" applyAlignment="1">
      <alignment vertical="center"/>
    </xf>
    <xf numFmtId="201" fontId="10" fillId="0" borderId="101" xfId="0" applyNumberFormat="1" applyFont="1" applyBorder="1" applyAlignment="1">
      <alignment vertical="center"/>
    </xf>
    <xf numFmtId="0" fontId="0" fillId="4" borderId="46" xfId="0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197" fontId="0" fillId="4" borderId="10" xfId="0" applyNumberFormat="1" applyFill="1" applyBorder="1" applyAlignment="1" applyProtection="1">
      <alignment horizontal="center" vertical="center" shrinkToFit="1"/>
      <protection locked="0"/>
    </xf>
    <xf numFmtId="0" fontId="0" fillId="4" borderId="125" xfId="0" applyFill="1" applyBorder="1" applyAlignment="1" applyProtection="1">
      <alignment horizontal="center" vertical="center" shrinkToFit="1"/>
      <protection locked="0"/>
    </xf>
    <xf numFmtId="0" fontId="0" fillId="4" borderId="93" xfId="0" applyFill="1" applyBorder="1" applyAlignment="1" applyProtection="1">
      <alignment horizontal="center" vertical="center" shrinkToFit="1"/>
      <protection locked="0"/>
    </xf>
    <xf numFmtId="0" fontId="0" fillId="4" borderId="119" xfId="0" applyFill="1" applyBorder="1" applyAlignment="1" applyProtection="1">
      <alignment horizontal="center" vertical="center" shrinkToFit="1"/>
      <protection locked="0"/>
    </xf>
    <xf numFmtId="0" fontId="0" fillId="4" borderId="120" xfId="0" applyFill="1" applyBorder="1" applyAlignment="1" applyProtection="1">
      <alignment horizontal="center" vertical="center" shrinkToFit="1"/>
      <protection locked="0"/>
    </xf>
    <xf numFmtId="0" fontId="0" fillId="4" borderId="121" xfId="0" applyFill="1" applyBorder="1" applyAlignment="1" applyProtection="1">
      <alignment horizontal="center" vertical="center" shrinkToFit="1"/>
      <protection locked="0"/>
    </xf>
    <xf numFmtId="0" fontId="0" fillId="4" borderId="122" xfId="0" applyFill="1" applyBorder="1" applyAlignment="1" applyProtection="1">
      <alignment horizontal="center" vertical="center" shrinkToFit="1"/>
      <protection locked="0"/>
    </xf>
    <xf numFmtId="0" fontId="0" fillId="4" borderId="38" xfId="0" applyFill="1" applyBorder="1" applyAlignment="1" applyProtection="1">
      <alignment horizontal="center" vertical="center" shrinkToFit="1"/>
      <protection locked="0"/>
    </xf>
    <xf numFmtId="0" fontId="10" fillId="0" borderId="68" xfId="0" applyFont="1" applyFill="1" applyBorder="1" applyAlignment="1">
      <alignment horizontal="distributed" vertical="center" inden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26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4" borderId="19" xfId="0" applyFill="1" applyBorder="1" applyAlignment="1" applyProtection="1">
      <alignment horizontal="left" vertical="center" indent="1" shrinkToFit="1"/>
      <protection locked="0"/>
    </xf>
    <xf numFmtId="0" fontId="0" fillId="4" borderId="73" xfId="0" applyFont="1" applyFill="1" applyBorder="1" applyAlignment="1" applyProtection="1">
      <alignment horizontal="left" vertical="center" indent="1" shrinkToFit="1"/>
      <protection locked="0"/>
    </xf>
    <xf numFmtId="0" fontId="0" fillId="4" borderId="11" xfId="0" applyFont="1" applyFill="1" applyBorder="1" applyAlignment="1" applyProtection="1">
      <alignment horizontal="left" vertical="center" indent="1" shrinkToFit="1"/>
      <protection locked="0"/>
    </xf>
    <xf numFmtId="0" fontId="6" fillId="7" borderId="0" xfId="0" applyFont="1" applyFill="1" applyAlignment="1">
      <alignment horizontal="center" vertical="center" shrinkToFit="1"/>
    </xf>
    <xf numFmtId="0" fontId="13" fillId="0" borderId="39" xfId="0" applyFont="1" applyFill="1" applyBorder="1" applyAlignment="1">
      <alignment horizontal="distributed" vertical="center" indent="1"/>
    </xf>
    <xf numFmtId="0" fontId="13" fillId="0" borderId="127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center" vertical="top" shrinkToFit="1"/>
    </xf>
    <xf numFmtId="0" fontId="11" fillId="0" borderId="67" xfId="0" applyFont="1" applyFill="1" applyBorder="1" applyAlignment="1">
      <alignment horizontal="center" vertical="top" shrinkToFit="1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14" fillId="0" borderId="128" xfId="0" applyFont="1" applyFill="1" applyBorder="1" applyAlignment="1" applyProtection="1">
      <alignment horizontal="center" vertical="center" shrinkToFit="1"/>
      <protection locked="0"/>
    </xf>
    <xf numFmtId="0" fontId="14" fillId="0" borderId="86" xfId="0" applyFont="1" applyFill="1" applyBorder="1" applyAlignment="1" applyProtection="1">
      <alignment horizontal="center" vertical="center" shrinkToFit="1"/>
      <protection locked="0"/>
    </xf>
    <xf numFmtId="0" fontId="14" fillId="0" borderId="129" xfId="0" applyFont="1" applyFill="1" applyBorder="1" applyAlignment="1" applyProtection="1">
      <alignment horizontal="center" vertical="center" shrinkToFit="1"/>
      <protection locked="0"/>
    </xf>
    <xf numFmtId="0" fontId="14" fillId="0" borderId="111" xfId="0" applyFont="1" applyFill="1" applyBorder="1" applyAlignment="1" applyProtection="1">
      <alignment horizontal="center" vertical="center" shrinkToFit="1"/>
      <protection locked="0"/>
    </xf>
    <xf numFmtId="0" fontId="14" fillId="0" borderId="85" xfId="0" applyFont="1" applyFill="1" applyBorder="1" applyAlignment="1" applyProtection="1">
      <alignment horizontal="center" vertical="center" shrinkToFit="1"/>
      <protection locked="0"/>
    </xf>
    <xf numFmtId="0" fontId="14" fillId="0" borderId="116" xfId="0" applyFont="1" applyFill="1" applyBorder="1" applyAlignment="1" applyProtection="1">
      <alignment horizontal="center" vertical="center" shrinkToFit="1"/>
      <protection locked="0"/>
    </xf>
    <xf numFmtId="0" fontId="17" fillId="0" borderId="112" xfId="0" applyFont="1" applyFill="1" applyBorder="1" applyAlignment="1" applyProtection="1">
      <alignment horizontal="center" vertical="center" shrinkToFit="1"/>
      <protection locked="0"/>
    </xf>
    <xf numFmtId="0" fontId="17" fillId="0" borderId="84" xfId="0" applyFont="1" applyFill="1" applyBorder="1" applyAlignment="1" applyProtection="1">
      <alignment horizontal="center" vertical="center" shrinkToFit="1"/>
      <protection locked="0"/>
    </xf>
    <xf numFmtId="0" fontId="17" fillId="0" borderId="115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>
      <alignment horizontal="distributed" vertical="center" wrapText="1" indent="1" shrinkToFit="1"/>
    </xf>
    <xf numFmtId="0" fontId="4" fillId="0" borderId="130" xfId="0" applyFont="1" applyFill="1" applyBorder="1" applyAlignment="1">
      <alignment horizontal="distributed" vertical="center" wrapText="1" indent="1" shrinkToFit="1"/>
    </xf>
    <xf numFmtId="0" fontId="4" fillId="0" borderId="131" xfId="0" applyFont="1" applyFill="1" applyBorder="1" applyAlignment="1">
      <alignment horizontal="distributed" vertical="center" wrapText="1" indent="1" shrinkToFit="1"/>
    </xf>
    <xf numFmtId="0" fontId="14" fillId="0" borderId="132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14" fillId="0" borderId="88" xfId="0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Fill="1" applyBorder="1" applyAlignment="1" applyProtection="1">
      <alignment horizontal="center" vertical="center" shrinkToFit="1"/>
      <protection locked="0"/>
    </xf>
    <xf numFmtId="0" fontId="17" fillId="0" borderId="133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>
      <alignment horizontal="distributed" vertical="center" indent="1" shrinkToFit="1"/>
    </xf>
    <xf numFmtId="0" fontId="17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Font="1" applyFill="1" applyBorder="1" applyAlignment="1">
      <alignment horizontal="distributed" vertical="center" wrapText="1" indent="1" shrinkToFit="1"/>
    </xf>
    <xf numFmtId="0" fontId="4" fillId="0" borderId="22" xfId="0" applyFont="1" applyFill="1" applyBorder="1" applyAlignment="1">
      <alignment horizontal="distributed" vertical="center" indent="1" shrinkToFit="1"/>
    </xf>
    <xf numFmtId="0" fontId="4" fillId="0" borderId="131" xfId="0" applyFont="1" applyFill="1" applyBorder="1" applyAlignment="1">
      <alignment horizontal="distributed" vertical="center" indent="1" shrinkToFit="1"/>
    </xf>
    <xf numFmtId="0" fontId="17" fillId="0" borderId="135" xfId="0" applyFont="1" applyFill="1" applyBorder="1" applyAlignment="1" applyProtection="1">
      <alignment horizontal="center" vertical="center" shrinkToFit="1"/>
      <protection locked="0"/>
    </xf>
    <xf numFmtId="0" fontId="17" fillId="0" borderId="82" xfId="0" applyFont="1" applyFill="1" applyBorder="1" applyAlignment="1" applyProtection="1">
      <alignment horizontal="center" vertical="center" shrinkToFit="1"/>
      <protection locked="0"/>
    </xf>
    <xf numFmtId="0" fontId="17" fillId="0" borderId="117" xfId="0" applyFont="1" applyFill="1" applyBorder="1" applyAlignment="1" applyProtection="1">
      <alignment horizontal="center" vertical="center" shrinkToFit="1"/>
      <protection locked="0"/>
    </xf>
    <xf numFmtId="0" fontId="14" fillId="0" borderId="78" xfId="0" applyFont="1" applyFill="1" applyBorder="1" applyAlignment="1" applyProtection="1">
      <alignment horizontal="center" vertical="center" shrinkToFit="1"/>
      <protection locked="0"/>
    </xf>
    <xf numFmtId="0" fontId="14" fillId="0" borderId="136" xfId="0" applyFont="1" applyFill="1" applyBorder="1" applyAlignment="1" applyProtection="1">
      <alignment horizontal="center" vertical="center" shrinkToFit="1"/>
      <protection locked="0"/>
    </xf>
    <xf numFmtId="0" fontId="14" fillId="0" borderId="137" xfId="0" applyFont="1" applyFill="1" applyBorder="1" applyAlignment="1" applyProtection="1">
      <alignment horizontal="center" vertical="center" shrinkToFit="1"/>
      <protection locked="0"/>
    </xf>
    <xf numFmtId="0" fontId="14" fillId="0" borderId="68" xfId="0" applyFont="1" applyFill="1" applyBorder="1" applyAlignment="1" applyProtection="1">
      <alignment horizontal="center" vertical="center" shrinkToFit="1"/>
      <protection locked="0"/>
    </xf>
    <xf numFmtId="0" fontId="14" fillId="0" borderId="69" xfId="0" applyFont="1" applyFill="1" applyBorder="1" applyAlignment="1" applyProtection="1">
      <alignment horizontal="center" vertical="center" shrinkToFit="1"/>
      <protection locked="0"/>
    </xf>
    <xf numFmtId="0" fontId="17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shrinkToFit="1"/>
    </xf>
    <xf numFmtId="0" fontId="0" fillId="0" borderId="139" xfId="0" applyBorder="1" applyAlignment="1">
      <alignment/>
    </xf>
    <xf numFmtId="0" fontId="0" fillId="0" borderId="135" xfId="0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0" fillId="4" borderId="73" xfId="0" applyFill="1" applyBorder="1" applyAlignment="1">
      <alignment/>
    </xf>
    <xf numFmtId="0" fontId="0" fillId="4" borderId="11" xfId="0" applyFill="1" applyBorder="1" applyAlignment="1">
      <alignment/>
    </xf>
    <xf numFmtId="0" fontId="6" fillId="0" borderId="0" xfId="0" applyFont="1" applyFill="1" applyAlignment="1">
      <alignment horizontal="center" vertical="top" shrinkToFit="1"/>
    </xf>
    <xf numFmtId="0" fontId="0" fillId="4" borderId="26" xfId="0" applyFill="1" applyBorder="1" applyAlignment="1" applyProtection="1">
      <alignment horizontal="center" vertical="center" shrinkToFit="1"/>
      <protection locked="0"/>
    </xf>
    <xf numFmtId="0" fontId="0" fillId="4" borderId="64" xfId="0" applyFont="1" applyFill="1" applyBorder="1" applyAlignment="1" applyProtection="1">
      <alignment horizontal="center" vertical="center" shrinkToFit="1"/>
      <protection locked="0"/>
    </xf>
    <xf numFmtId="0" fontId="0" fillId="4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4" borderId="143" xfId="0" applyFill="1" applyBorder="1" applyAlignment="1" applyProtection="1">
      <alignment horizontal="center" vertical="center" shrinkToFit="1"/>
      <protection locked="0"/>
    </xf>
    <xf numFmtId="0" fontId="0" fillId="4" borderId="49" xfId="0" applyFont="1" applyFill="1" applyBorder="1" applyAlignment="1" applyProtection="1">
      <alignment horizontal="center" vertical="center" shrinkToFit="1"/>
      <protection locked="0"/>
    </xf>
    <xf numFmtId="0" fontId="0" fillId="4" borderId="94" xfId="0" applyFont="1" applyFill="1" applyBorder="1" applyAlignment="1" applyProtection="1">
      <alignment horizontal="center" vertical="center" shrinkToFit="1"/>
      <protection locked="0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1" fillId="0" borderId="64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distributed" vertical="center" indent="1" shrinkToFit="1"/>
    </xf>
    <xf numFmtId="0" fontId="4" fillId="0" borderId="101" xfId="0" applyFont="1" applyFill="1" applyBorder="1" applyAlignment="1">
      <alignment horizontal="distributed" vertical="center" indent="1" shrinkToFit="1"/>
    </xf>
    <xf numFmtId="0" fontId="4" fillId="0" borderId="27" xfId="0" applyFont="1" applyFill="1" applyBorder="1" applyAlignment="1">
      <alignment horizontal="distributed" vertical="center" indent="1" shrinkToFit="1"/>
    </xf>
    <xf numFmtId="0" fontId="5" fillId="0" borderId="10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distributed" vertical="center" indent="1"/>
    </xf>
    <xf numFmtId="0" fontId="8" fillId="0" borderId="5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 shrinkToFit="1"/>
    </xf>
    <xf numFmtId="0" fontId="0" fillId="0" borderId="80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left" vertical="center" shrinkToFit="1"/>
    </xf>
    <xf numFmtId="0" fontId="0" fillId="0" borderId="147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103" xfId="0" applyFont="1" applyFill="1" applyBorder="1" applyAlignment="1">
      <alignment horizontal="distributed" vertical="center" indent="1" shrinkToFit="1"/>
    </xf>
    <xf numFmtId="0" fontId="0" fillId="0" borderId="27" xfId="0" applyFont="1" applyFill="1" applyBorder="1" applyAlignment="1">
      <alignment horizontal="distributed" vertical="center" indent="1" shrinkToFit="1"/>
    </xf>
    <xf numFmtId="0" fontId="7" fillId="0" borderId="55" xfId="0" applyFont="1" applyFill="1" applyBorder="1" applyAlignment="1">
      <alignment horizontal="left" vertical="center" indent="1" shrinkToFit="1"/>
    </xf>
    <xf numFmtId="0" fontId="7" fillId="0" borderId="89" xfId="0" applyFont="1" applyFill="1" applyBorder="1" applyAlignment="1">
      <alignment horizontal="left" vertical="center" indent="1" shrinkToFit="1"/>
    </xf>
    <xf numFmtId="0" fontId="7" fillId="0" borderId="63" xfId="0" applyFont="1" applyFill="1" applyBorder="1" applyAlignment="1">
      <alignment horizontal="left" vertical="center" indent="1" shrinkToFit="1"/>
    </xf>
    <xf numFmtId="0" fontId="0" fillId="0" borderId="48" xfId="0" applyFont="1" applyFill="1" applyBorder="1" applyAlignment="1">
      <alignment horizontal="distributed" vertical="center" indent="1"/>
    </xf>
    <xf numFmtId="0" fontId="0" fillId="0" borderId="10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 shrinkToFit="1"/>
    </xf>
    <xf numFmtId="0" fontId="7" fillId="0" borderId="110" xfId="0" applyFont="1" applyFill="1" applyBorder="1" applyAlignment="1">
      <alignment horizontal="center" vertical="center" shrinkToFit="1"/>
    </xf>
    <xf numFmtId="0" fontId="7" fillId="0" borderId="148" xfId="0" applyFont="1" applyFill="1" applyBorder="1" applyAlignment="1">
      <alignment horizontal="center" vertical="center" shrinkToFit="1"/>
    </xf>
    <xf numFmtId="0" fontId="7" fillId="0" borderId="149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left" vertical="center" indent="1" shrinkToFit="1"/>
    </xf>
    <xf numFmtId="0" fontId="0" fillId="0" borderId="89" xfId="0" applyFont="1" applyFill="1" applyBorder="1" applyAlignment="1">
      <alignment horizontal="left" vertical="center" indent="1" shrinkToFit="1"/>
    </xf>
    <xf numFmtId="0" fontId="0" fillId="0" borderId="63" xfId="0" applyFont="1" applyFill="1" applyBorder="1" applyAlignment="1">
      <alignment horizontal="left" vertical="center" indent="1" shrinkToFit="1"/>
    </xf>
    <xf numFmtId="0" fontId="0" fillId="0" borderId="28" xfId="0" applyFont="1" applyFill="1" applyBorder="1" applyAlignment="1">
      <alignment horizontal="distributed" vertical="center" indent="2" shrinkToFit="1"/>
    </xf>
    <xf numFmtId="0" fontId="0" fillId="0" borderId="88" xfId="0" applyFont="1" applyFill="1" applyBorder="1" applyAlignment="1">
      <alignment horizontal="distributed" vertical="center" indent="2" shrinkToFit="1"/>
    </xf>
    <xf numFmtId="0" fontId="0" fillId="0" borderId="29" xfId="0" applyFont="1" applyFill="1" applyBorder="1" applyAlignment="1">
      <alignment horizontal="distributed" vertical="center" indent="2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197" fontId="0" fillId="0" borderId="80" xfId="0" applyNumberFormat="1" applyFont="1" applyFill="1" applyBorder="1" applyAlignment="1">
      <alignment horizontal="left" vertical="center" indent="1" shrinkToFit="1"/>
    </xf>
    <xf numFmtId="197" fontId="0" fillId="0" borderId="147" xfId="0" applyNumberFormat="1" applyFont="1" applyFill="1" applyBorder="1" applyAlignment="1">
      <alignment horizontal="left" vertical="center" indent="1" shrinkToFit="1"/>
    </xf>
    <xf numFmtId="197" fontId="22" fillId="0" borderId="47" xfId="0" applyNumberFormat="1" applyFont="1" applyFill="1" applyBorder="1" applyAlignment="1">
      <alignment horizontal="left" vertical="center" indent="1" shrinkToFit="1"/>
    </xf>
    <xf numFmtId="0" fontId="22" fillId="0" borderId="47" xfId="0" applyFont="1" applyFill="1" applyBorder="1" applyAlignment="1">
      <alignment horizontal="left" vertical="center" shrinkToFit="1"/>
    </xf>
    <xf numFmtId="0" fontId="0" fillId="0" borderId="92" xfId="0" applyFont="1" applyFill="1" applyBorder="1" applyAlignment="1">
      <alignment horizontal="left" vertical="center" indent="5" shrinkToFit="1"/>
    </xf>
    <xf numFmtId="0" fontId="0" fillId="0" borderId="124" xfId="0" applyFont="1" applyFill="1" applyBorder="1" applyAlignment="1">
      <alignment horizontal="left" vertical="center" indent="5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left" vertical="center" indent="5" shrinkToFit="1"/>
    </xf>
    <xf numFmtId="0" fontId="0" fillId="0" borderId="142" xfId="0" applyFont="1" applyFill="1" applyBorder="1" applyAlignment="1">
      <alignment horizontal="left" vertical="center" indent="5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left" vertical="center" indent="5" shrinkToFit="1"/>
    </xf>
    <xf numFmtId="0" fontId="0" fillId="0" borderId="152" xfId="0" applyFont="1" applyFill="1" applyBorder="1" applyAlignment="1">
      <alignment horizontal="left" vertical="center" indent="5" shrinkToFit="1"/>
    </xf>
    <xf numFmtId="0" fontId="0" fillId="0" borderId="0" xfId="0" applyFont="1" applyFill="1" applyBorder="1" applyAlignment="1">
      <alignment horizontal="left" vertical="center" shrinkToFit="1"/>
    </xf>
    <xf numFmtId="19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left" vertical="center" indent="1" shrinkToFit="1"/>
    </xf>
    <xf numFmtId="0" fontId="4" fillId="0" borderId="0" xfId="0" applyFont="1" applyFill="1" applyBorder="1" applyAlignment="1">
      <alignment horizontal="distributed" vertical="center" indent="3" shrinkToFit="1"/>
    </xf>
    <xf numFmtId="0" fontId="0" fillId="0" borderId="0" xfId="0" applyFont="1" applyFill="1" applyBorder="1" applyAlignment="1">
      <alignment horizontal="distributed" vertical="center" indent="1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distributed" vertical="center" indent="1" shrinkToFit="1"/>
    </xf>
    <xf numFmtId="0" fontId="0" fillId="0" borderId="100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left" vertical="center" indent="5" shrinkToFit="1"/>
    </xf>
    <xf numFmtId="0" fontId="0" fillId="0" borderId="76" xfId="0" applyFont="1" applyFill="1" applyBorder="1" applyAlignment="1">
      <alignment horizontal="left" vertical="center" indent="5" shrinkToFit="1"/>
    </xf>
    <xf numFmtId="0" fontId="0" fillId="0" borderId="17" xfId="0" applyFont="1" applyFill="1" applyBorder="1" applyAlignment="1">
      <alignment horizontal="left" vertical="center" indent="5" shrinkToFit="1"/>
    </xf>
    <xf numFmtId="0" fontId="0" fillId="0" borderId="77" xfId="0" applyFont="1" applyFill="1" applyBorder="1" applyAlignment="1">
      <alignment horizontal="left" vertical="center" indent="5" shrinkToFit="1"/>
    </xf>
    <xf numFmtId="0" fontId="0" fillId="0" borderId="135" xfId="0" applyFont="1" applyFill="1" applyBorder="1" applyAlignment="1">
      <alignment horizontal="left" vertical="center" indent="5" shrinkToFit="1"/>
    </xf>
    <xf numFmtId="0" fontId="0" fillId="0" borderId="140" xfId="0" applyFont="1" applyFill="1" applyBorder="1" applyAlignment="1">
      <alignment horizontal="left" vertical="center" indent="5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146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147" xfId="0" applyFont="1" applyBorder="1" applyAlignment="1">
      <alignment horizontal="center" vertical="center"/>
    </xf>
    <xf numFmtId="0" fontId="10" fillId="0" borderId="153" xfId="0" applyFont="1" applyFill="1" applyBorder="1" applyAlignment="1" applyProtection="1">
      <alignment horizontal="left" vertical="center" indent="1" shrinkToFit="1"/>
      <protection locked="0"/>
    </xf>
    <xf numFmtId="0" fontId="10" fillId="0" borderId="106" xfId="0" applyFont="1" applyFill="1" applyBorder="1" applyAlignment="1" applyProtection="1">
      <alignment horizontal="left" vertical="center" indent="1" shrinkToFit="1"/>
      <protection locked="0"/>
    </xf>
    <xf numFmtId="0" fontId="10" fillId="0" borderId="154" xfId="0" applyFont="1" applyFill="1" applyBorder="1" applyAlignment="1">
      <alignment horizontal="distributed" vertical="center" indent="1" shrinkToFit="1"/>
    </xf>
    <xf numFmtId="0" fontId="10" fillId="0" borderId="155" xfId="0" applyFont="1" applyFill="1" applyBorder="1" applyAlignment="1">
      <alignment horizontal="distributed" vertical="center" indent="1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65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156" xfId="0" applyFont="1" applyFill="1" applyBorder="1" applyAlignment="1">
      <alignment horizontal="center" vertical="center" shrinkToFit="1"/>
    </xf>
    <xf numFmtId="0" fontId="10" fillId="0" borderId="118" xfId="0" applyFont="1" applyFill="1" applyBorder="1" applyAlignment="1" applyProtection="1">
      <alignment horizontal="center" vertical="center" shrinkToFit="1"/>
      <protection locked="0"/>
    </xf>
    <xf numFmtId="0" fontId="10" fillId="0" borderId="65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horizontal="left" vertical="center" wrapText="1" shrinkToFit="1"/>
    </xf>
    <xf numFmtId="0" fontId="20" fillId="0" borderId="100" xfId="0" applyFont="1" applyBorder="1" applyAlignment="1">
      <alignment horizontal="left" vertical="center" wrapText="1" shrinkToFit="1"/>
    </xf>
    <xf numFmtId="0" fontId="10" fillId="0" borderId="102" xfId="0" applyFont="1" applyFill="1" applyBorder="1" applyAlignment="1">
      <alignment horizontal="center" vertical="center" shrinkToFit="1"/>
    </xf>
    <xf numFmtId="0" fontId="10" fillId="0" borderId="100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distributed" vertical="center" indent="1" shrinkToFit="1"/>
    </xf>
    <xf numFmtId="0" fontId="10" fillId="0" borderId="31" xfId="0" applyFont="1" applyFill="1" applyBorder="1" applyAlignment="1">
      <alignment horizontal="distributed" vertical="center" indent="1" shrinkToFit="1"/>
    </xf>
    <xf numFmtId="0" fontId="10" fillId="0" borderId="157" xfId="0" applyFont="1" applyFill="1" applyBorder="1" applyAlignment="1" applyProtection="1">
      <alignment horizontal="left" vertical="center" indent="1" shrinkToFit="1"/>
      <protection locked="0"/>
    </xf>
    <xf numFmtId="0" fontId="10" fillId="0" borderId="158" xfId="0" applyFont="1" applyFill="1" applyBorder="1" applyAlignment="1" applyProtection="1">
      <alignment horizontal="left" vertical="center" indent="1" shrinkToFit="1"/>
      <protection locked="0"/>
    </xf>
    <xf numFmtId="197" fontId="10" fillId="0" borderId="147" xfId="0" applyNumberFormat="1" applyFont="1" applyFill="1" applyBorder="1" applyAlignment="1" applyProtection="1">
      <alignment horizontal="center" vertical="center" shrinkToFit="1"/>
      <protection locked="0"/>
    </xf>
    <xf numFmtId="197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9" xfId="0" applyFont="1" applyFill="1" applyBorder="1" applyAlignment="1" applyProtection="1">
      <alignment horizontal="center" vertical="center" shrinkToFit="1"/>
      <protection locked="0"/>
    </xf>
    <xf numFmtId="0" fontId="10" fillId="0" borderId="50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63" xfId="0" applyFont="1" applyFill="1" applyBorder="1" applyAlignment="1">
      <alignment horizontal="center" vertical="center" shrinkToFit="1"/>
    </xf>
    <xf numFmtId="0" fontId="10" fillId="0" borderId="88" xfId="0" applyFont="1" applyFill="1" applyBorder="1" applyAlignment="1">
      <alignment horizontal="center" vertical="center" shrinkToFit="1"/>
    </xf>
    <xf numFmtId="0" fontId="10" fillId="0" borderId="159" xfId="0" applyFont="1" applyFill="1" applyBorder="1" applyAlignment="1">
      <alignment horizontal="distributed" vertical="center" indent="1" shrinkToFit="1"/>
    </xf>
    <xf numFmtId="0" fontId="10" fillId="0" borderId="153" xfId="0" applyFont="1" applyFill="1" applyBorder="1" applyAlignment="1">
      <alignment horizontal="distributed" vertical="center" indent="1" shrinkToFit="1"/>
    </xf>
    <xf numFmtId="0" fontId="10" fillId="0" borderId="5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88" xfId="0" applyFont="1" applyBorder="1" applyAlignment="1">
      <alignment horizontal="left" vertical="center"/>
    </xf>
    <xf numFmtId="0" fontId="10" fillId="0" borderId="10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8" fontId="10" fillId="0" borderId="88" xfId="4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2"/>
    </xf>
    <xf numFmtId="0" fontId="10" fillId="0" borderId="89" xfId="0" applyFont="1" applyBorder="1" applyAlignment="1">
      <alignment horizontal="distributed" vertical="center" indent="2"/>
    </xf>
    <xf numFmtId="0" fontId="10" fillId="0" borderId="0" xfId="0" applyFont="1" applyBorder="1" applyAlignment="1">
      <alignment horizontal="distributed" vertical="center" indent="2"/>
    </xf>
    <xf numFmtId="0" fontId="10" fillId="0" borderId="88" xfId="0" applyFont="1" applyBorder="1" applyAlignment="1">
      <alignment horizontal="distributed" vertical="center" indent="1"/>
    </xf>
    <xf numFmtId="0" fontId="10" fillId="0" borderId="48" xfId="0" applyFont="1" applyFill="1" applyBorder="1" applyAlignment="1">
      <alignment horizontal="distributed" vertical="center" indent="1" shrinkToFit="1"/>
    </xf>
    <xf numFmtId="0" fontId="10" fillId="0" borderId="50" xfId="0" applyFont="1" applyFill="1" applyBorder="1" applyAlignment="1">
      <alignment horizontal="distributed" vertical="center" indent="1" shrinkToFit="1"/>
    </xf>
    <xf numFmtId="0" fontId="10" fillId="0" borderId="48" xfId="0" applyFont="1" applyFill="1" applyBorder="1" applyAlignment="1">
      <alignment horizontal="left" vertical="center" indent="1" shrinkToFit="1"/>
    </xf>
    <xf numFmtId="0" fontId="10" fillId="0" borderId="79" xfId="0" applyFont="1" applyFill="1" applyBorder="1" applyAlignment="1">
      <alignment horizontal="left" vertical="center" indent="1" shrinkToFit="1"/>
    </xf>
    <xf numFmtId="0" fontId="10" fillId="0" borderId="50" xfId="0" applyFont="1" applyFill="1" applyBorder="1" applyAlignment="1">
      <alignment horizontal="left" vertical="center" indent="1" shrinkToFit="1"/>
    </xf>
    <xf numFmtId="0" fontId="9" fillId="0" borderId="0" xfId="0" applyFont="1" applyFill="1" applyAlignment="1">
      <alignment horizontal="center" vertical="top" shrinkToFit="1"/>
    </xf>
    <xf numFmtId="0" fontId="10" fillId="0" borderId="78" xfId="0" applyFont="1" applyFill="1" applyBorder="1" applyAlignment="1">
      <alignment horizontal="center" vertical="center" shrinkToFit="1"/>
    </xf>
    <xf numFmtId="0" fontId="19" fillId="0" borderId="78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left" vertical="center" indent="2" shrinkToFit="1"/>
    </xf>
    <xf numFmtId="0" fontId="4" fillId="0" borderId="79" xfId="0" applyFont="1" applyFill="1" applyBorder="1" applyAlignment="1">
      <alignment horizontal="left" vertical="center" indent="2" shrinkToFit="1"/>
    </xf>
    <xf numFmtId="0" fontId="4" fillId="0" borderId="50" xfId="0" applyFont="1" applyFill="1" applyBorder="1" applyAlignment="1">
      <alignment horizontal="left" vertical="center" indent="2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10" fillId="0" borderId="79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89" xfId="0" applyFont="1" applyFill="1" applyBorder="1" applyAlignment="1">
      <alignment horizontal="distributed" vertical="center" indent="2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88" xfId="0" applyFont="1" applyFill="1" applyBorder="1" applyAlignment="1">
      <alignment horizontal="left" vertical="center" wrapText="1" shrinkToFit="1"/>
    </xf>
    <xf numFmtId="6" fontId="12" fillId="0" borderId="48" xfId="0" applyNumberFormat="1" applyFont="1" applyFill="1" applyBorder="1" applyAlignment="1">
      <alignment horizontal="right" vertical="center" indent="1" shrinkToFit="1"/>
    </xf>
    <xf numFmtId="6" fontId="12" fillId="0" borderId="79" xfId="0" applyNumberFormat="1" applyFont="1" applyFill="1" applyBorder="1" applyAlignment="1">
      <alignment horizontal="right" vertical="center" indent="1" shrinkToFit="1"/>
    </xf>
    <xf numFmtId="0" fontId="12" fillId="0" borderId="79" xfId="0" applyFont="1" applyFill="1" applyBorder="1" applyAlignment="1">
      <alignment horizontal="left" vertical="center" shrinkToFit="1"/>
    </xf>
    <xf numFmtId="0" fontId="12" fillId="0" borderId="5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indent="1" shrinkToFit="1"/>
    </xf>
    <xf numFmtId="0" fontId="0" fillId="0" borderId="111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160" xfId="0" applyFont="1" applyFill="1" applyBorder="1" applyAlignment="1">
      <alignment horizontal="center" vertical="center" shrinkToFit="1"/>
    </xf>
    <xf numFmtId="0" fontId="0" fillId="0" borderId="161" xfId="0" applyFont="1" applyFill="1" applyBorder="1" applyAlignment="1">
      <alignment horizontal="center" vertical="center" shrinkToFit="1"/>
    </xf>
    <xf numFmtId="0" fontId="0" fillId="0" borderId="162" xfId="0" applyFont="1" applyFill="1" applyBorder="1" applyAlignment="1">
      <alignment horizontal="center" vertical="center" shrinkToFit="1"/>
    </xf>
    <xf numFmtId="0" fontId="0" fillId="0" borderId="163" xfId="0" applyFont="1" applyFill="1" applyBorder="1" applyAlignment="1">
      <alignment horizontal="center" vertical="center" shrinkToFit="1"/>
    </xf>
    <xf numFmtId="0" fontId="0" fillId="0" borderId="112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 shrinkToFit="1"/>
    </xf>
    <xf numFmtId="0" fontId="0" fillId="0" borderId="164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left" vertical="center" indent="1" shrinkToFit="1"/>
    </xf>
    <xf numFmtId="0" fontId="16" fillId="0" borderId="79" xfId="0" applyFont="1" applyFill="1" applyBorder="1" applyAlignment="1">
      <alignment horizontal="left" vertical="center" indent="1" shrinkToFit="1"/>
    </xf>
    <xf numFmtId="0" fontId="16" fillId="0" borderId="50" xfId="0" applyFont="1" applyFill="1" applyBorder="1" applyAlignment="1">
      <alignment horizontal="left" vertical="center" indent="1" shrinkToFit="1"/>
    </xf>
    <xf numFmtId="0" fontId="16" fillId="0" borderId="28" xfId="0" applyFont="1" applyFill="1" applyBorder="1" applyAlignment="1">
      <alignment horizontal="left" vertical="center" indent="1" shrinkToFit="1"/>
    </xf>
    <xf numFmtId="0" fontId="16" fillId="0" borderId="88" xfId="0" applyFont="1" applyFill="1" applyBorder="1" applyAlignment="1">
      <alignment horizontal="left" vertical="center" indent="1" shrinkToFit="1"/>
    </xf>
    <xf numFmtId="0" fontId="16" fillId="0" borderId="29" xfId="0" applyFont="1" applyFill="1" applyBorder="1" applyAlignment="1">
      <alignment horizontal="left" vertical="center" indent="1" shrinkToFit="1"/>
    </xf>
    <xf numFmtId="0" fontId="0" fillId="0" borderId="165" xfId="0" applyFont="1" applyFill="1" applyBorder="1" applyAlignment="1">
      <alignment horizontal="center" vertical="center" shrinkToFit="1"/>
    </xf>
    <xf numFmtId="0" fontId="0" fillId="0" borderId="107" xfId="0" applyFont="1" applyFill="1" applyBorder="1" applyAlignment="1">
      <alignment horizontal="center" vertical="center" shrinkToFit="1"/>
    </xf>
    <xf numFmtId="0" fontId="0" fillId="0" borderId="166" xfId="0" applyFont="1" applyFill="1" applyBorder="1" applyAlignment="1">
      <alignment horizontal="center" vertical="center" shrinkToFit="1"/>
    </xf>
    <xf numFmtId="0" fontId="0" fillId="0" borderId="16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79" xfId="0" applyBorder="1" applyAlignment="1">
      <alignment horizontal="left" indent="1"/>
    </xf>
    <xf numFmtId="0" fontId="0" fillId="0" borderId="50" xfId="0" applyBorder="1" applyAlignment="1">
      <alignment horizontal="left" inden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79" xfId="0" applyFont="1" applyFill="1" applyBorder="1" applyAlignment="1">
      <alignment horizontal="center" vertical="center" shrinkToFit="1"/>
    </xf>
    <xf numFmtId="0" fontId="6" fillId="0" borderId="168" xfId="0" applyFont="1" applyFill="1" applyBorder="1" applyAlignment="1">
      <alignment horizontal="center" vertical="center" shrinkToFit="1"/>
    </xf>
    <xf numFmtId="0" fontId="6" fillId="0" borderId="158" xfId="0" applyFont="1" applyFill="1" applyBorder="1" applyAlignment="1">
      <alignment horizontal="center" vertical="center" shrinkToFit="1"/>
    </xf>
    <xf numFmtId="0" fontId="6" fillId="0" borderId="16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 shrinkToFit="1"/>
    </xf>
    <xf numFmtId="0" fontId="0" fillId="0" borderId="68" xfId="0" applyFont="1" applyFill="1" applyBorder="1" applyAlignment="1">
      <alignment horizontal="right" vertical="center" indent="1" shrinkToFit="1"/>
    </xf>
    <xf numFmtId="0" fontId="10" fillId="0" borderId="168" xfId="0" applyFont="1" applyFill="1" applyBorder="1" applyAlignment="1">
      <alignment horizontal="distributed" vertical="center" indent="1"/>
    </xf>
    <xf numFmtId="0" fontId="10" fillId="0" borderId="169" xfId="0" applyFont="1" applyFill="1" applyBorder="1" applyAlignment="1">
      <alignment horizontal="distributed" vertical="center" indent="1"/>
    </xf>
    <xf numFmtId="0" fontId="8" fillId="0" borderId="65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>
      <alignment horizontal="distributed" vertical="center" indent="1"/>
    </xf>
    <xf numFmtId="0" fontId="10" fillId="0" borderId="65" xfId="0" applyFont="1" applyFill="1" applyBorder="1" applyAlignment="1">
      <alignment horizontal="distributed" vertical="center" indent="1"/>
    </xf>
    <xf numFmtId="0" fontId="10" fillId="0" borderId="127" xfId="0" applyFont="1" applyFill="1" applyBorder="1" applyAlignment="1">
      <alignment horizontal="distributed" vertical="center" indent="1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distributed" vertical="center" indent="1"/>
    </xf>
    <xf numFmtId="0" fontId="8" fillId="0" borderId="39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0" fillId="21" borderId="48" xfId="0" applyFont="1" applyFill="1" applyBorder="1" applyAlignment="1">
      <alignment horizontal="center" vertical="center"/>
    </xf>
    <xf numFmtId="0" fontId="10" fillId="21" borderId="79" xfId="0" applyFont="1" applyFill="1" applyBorder="1" applyAlignment="1">
      <alignment horizontal="center" vertical="center"/>
    </xf>
    <xf numFmtId="0" fontId="10" fillId="21" borderId="88" xfId="0" applyFont="1" applyFill="1" applyBorder="1" applyAlignment="1">
      <alignment horizontal="center" vertical="center"/>
    </xf>
    <xf numFmtId="0" fontId="10" fillId="0" borderId="170" xfId="0" applyFont="1" applyFill="1" applyBorder="1" applyAlignment="1">
      <alignment horizontal="left" vertical="center" indent="1"/>
    </xf>
    <xf numFmtId="0" fontId="10" fillId="0" borderId="68" xfId="0" applyFont="1" applyFill="1" applyBorder="1" applyAlignment="1">
      <alignment horizontal="left" vertical="center" indent="1"/>
    </xf>
    <xf numFmtId="0" fontId="10" fillId="0" borderId="6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 wrapText="1" indent="1" shrinkToFit="1"/>
    </xf>
    <xf numFmtId="0" fontId="6" fillId="0" borderId="140" xfId="0" applyFont="1" applyFill="1" applyBorder="1" applyAlignment="1">
      <alignment horizontal="distributed" vertical="center" wrapText="1" indent="1" shrinkToFit="1"/>
    </xf>
    <xf numFmtId="0" fontId="6" fillId="0" borderId="66" xfId="0" applyFont="1" applyFill="1" applyBorder="1" applyAlignment="1">
      <alignment horizontal="distributed" vertical="center" wrapText="1" indent="1" shrinkToFit="1"/>
    </xf>
    <xf numFmtId="0" fontId="6" fillId="0" borderId="100" xfId="0" applyFont="1" applyFill="1" applyBorder="1" applyAlignment="1">
      <alignment horizontal="distributed" vertical="center" wrapText="1" indent="1" shrinkToFit="1"/>
    </xf>
    <xf numFmtId="0" fontId="6" fillId="0" borderId="171" xfId="0" applyFont="1" applyFill="1" applyBorder="1" applyAlignment="1">
      <alignment horizontal="distributed" vertical="center" wrapText="1" indent="1" shrinkToFit="1"/>
    </xf>
    <xf numFmtId="0" fontId="6" fillId="0" borderId="29" xfId="0" applyFont="1" applyFill="1" applyBorder="1" applyAlignment="1">
      <alignment horizontal="distributed" vertical="center" wrapText="1" indent="1" shrinkToFit="1"/>
    </xf>
    <xf numFmtId="0" fontId="10" fillId="0" borderId="82" xfId="0" applyFont="1" applyFill="1" applyBorder="1" applyAlignment="1" applyProtection="1">
      <alignment horizontal="distributed" vertical="center" indent="2"/>
      <protection locked="0"/>
    </xf>
    <xf numFmtId="0" fontId="10" fillId="0" borderId="140" xfId="0" applyFont="1" applyFill="1" applyBorder="1" applyAlignment="1" applyProtection="1">
      <alignment horizontal="distributed" vertical="center" indent="2"/>
      <protection locked="0"/>
    </xf>
    <xf numFmtId="0" fontId="0" fillId="0" borderId="99" xfId="0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133" xfId="0" applyFont="1" applyFill="1" applyBorder="1" applyAlignment="1" applyProtection="1">
      <alignment horizontal="center" vertical="center"/>
      <protection/>
    </xf>
    <xf numFmtId="0" fontId="10" fillId="0" borderId="111" xfId="0" applyFont="1" applyFill="1" applyBorder="1" applyAlignment="1" applyProtection="1">
      <alignment horizontal="distributed" vertical="center" indent="2"/>
      <protection locked="0"/>
    </xf>
    <xf numFmtId="0" fontId="10" fillId="0" borderId="83" xfId="0" applyFont="1" applyFill="1" applyBorder="1" applyAlignment="1" applyProtection="1">
      <alignment horizontal="distributed" vertical="center" indent="2"/>
      <protection locked="0"/>
    </xf>
    <xf numFmtId="0" fontId="8" fillId="0" borderId="111" xfId="0" applyFont="1" applyFill="1" applyBorder="1" applyAlignment="1" applyProtection="1">
      <alignment horizontal="center" vertical="center"/>
      <protection/>
    </xf>
    <xf numFmtId="0" fontId="8" fillId="0" borderId="85" xfId="0" applyFont="1" applyFill="1" applyBorder="1" applyAlignment="1" applyProtection="1">
      <alignment horizontal="center" vertical="center"/>
      <protection/>
    </xf>
    <xf numFmtId="0" fontId="8" fillId="0" borderId="1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24" borderId="172" xfId="0" applyFont="1" applyFill="1" applyBorder="1" applyAlignment="1" applyProtection="1">
      <alignment vertical="center" wrapText="1"/>
      <protection locked="0"/>
    </xf>
    <xf numFmtId="0" fontId="10" fillId="24" borderId="173" xfId="0" applyFont="1" applyFill="1" applyBorder="1" applyAlignment="1" applyProtection="1">
      <alignment vertical="center" wrapText="1"/>
      <protection locked="0"/>
    </xf>
    <xf numFmtId="0" fontId="10" fillId="24" borderId="174" xfId="0" applyFont="1" applyFill="1" applyBorder="1" applyAlignment="1" applyProtection="1">
      <alignment vertical="center" wrapText="1"/>
      <protection locked="0"/>
    </xf>
    <xf numFmtId="0" fontId="10" fillId="24" borderId="175" xfId="0" applyFont="1" applyFill="1" applyBorder="1" applyAlignment="1" applyProtection="1">
      <alignment vertical="center" wrapText="1"/>
      <protection locked="0"/>
    </xf>
    <xf numFmtId="0" fontId="10" fillId="24" borderId="176" xfId="0" applyFont="1" applyFill="1" applyBorder="1" applyAlignment="1" applyProtection="1">
      <alignment vertical="center" wrapText="1"/>
      <protection locked="0"/>
    </xf>
    <xf numFmtId="0" fontId="10" fillId="24" borderId="177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shrinkToFit="1"/>
    </xf>
    <xf numFmtId="0" fontId="12" fillId="0" borderId="176" xfId="0" applyFont="1" applyFill="1" applyBorder="1" applyAlignment="1">
      <alignment horizontal="left" vertical="center" shrinkToFit="1"/>
    </xf>
    <xf numFmtId="0" fontId="10" fillId="0" borderId="8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 shrinkToFit="1"/>
    </xf>
    <xf numFmtId="0" fontId="0" fillId="0" borderId="0" xfId="0" applyFont="1" applyFill="1" applyAlignment="1" quotePrefix="1">
      <alignment horizontal="left" vertical="center" indent="1" shrinkToFit="1"/>
    </xf>
    <xf numFmtId="0" fontId="8" fillId="0" borderId="127" xfId="0" applyFont="1" applyFill="1" applyBorder="1" applyAlignment="1" applyProtection="1">
      <alignment horizontal="center" vertical="center" shrinkToFit="1"/>
      <protection locked="0"/>
    </xf>
    <xf numFmtId="0" fontId="8" fillId="0" borderId="113" xfId="0" applyFont="1" applyFill="1" applyBorder="1" applyAlignment="1" applyProtection="1">
      <alignment horizontal="center" vertical="center" shrinkToFit="1"/>
      <protection locked="0"/>
    </xf>
    <xf numFmtId="0" fontId="10" fillId="0" borderId="127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distributed" vertical="center" indent="1" shrinkToFit="1"/>
    </xf>
    <xf numFmtId="0" fontId="0" fillId="0" borderId="135" xfId="0" applyFont="1" applyFill="1" applyBorder="1" applyAlignment="1">
      <alignment horizontal="center" vertical="center" shrinkToFit="1"/>
    </xf>
    <xf numFmtId="0" fontId="22" fillId="0" borderId="140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distributed" vertical="center" indent="3" shrinkToFit="1"/>
    </xf>
    <xf numFmtId="0" fontId="10" fillId="0" borderId="79" xfId="0" applyFont="1" applyFill="1" applyBorder="1" applyAlignment="1">
      <alignment horizontal="distributed" vertical="center" indent="3" shrinkToFit="1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79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distributed" vertical="center" indent="1" shrinkToFit="1"/>
    </xf>
    <xf numFmtId="0" fontId="10" fillId="0" borderId="48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 applyProtection="1">
      <alignment horizontal="center" shrinkToFit="1"/>
      <protection locked="0"/>
    </xf>
    <xf numFmtId="0" fontId="10" fillId="0" borderId="4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68" xfId="0" applyFont="1" applyFill="1" applyBorder="1" applyAlignment="1">
      <alignment horizontal="distributed" vertical="center" shrinkToFit="1"/>
    </xf>
    <xf numFmtId="0" fontId="8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66675</xdr:rowOff>
    </xdr:from>
    <xdr:to>
      <xdr:col>1</xdr:col>
      <xdr:colOff>0</xdr:colOff>
      <xdr:row>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324100" y="285750"/>
          <a:ext cx="0" cy="781050"/>
        </a:xfrm>
        <a:prstGeom prst="wedgeRoundRectCallout">
          <a:avLst>
            <a:gd name="adj1" fmla="val 71018"/>
            <a:gd name="adj2" fmla="val -1056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３枚印刷した後、それぞれ○で囲み、３部（正・副・控え）作成する。</a:t>
          </a:r>
        </a:p>
      </xdr:txBody>
    </xdr:sp>
    <xdr:clientData/>
  </xdr:twoCellAnchor>
  <xdr:twoCellAnchor>
    <xdr:from>
      <xdr:col>0</xdr:col>
      <xdr:colOff>114300</xdr:colOff>
      <xdr:row>2</xdr:row>
      <xdr:rowOff>66675</xdr:rowOff>
    </xdr:from>
    <xdr:to>
      <xdr:col>0</xdr:col>
      <xdr:colOff>1866900</xdr:colOff>
      <xdr:row>5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114300" y="504825"/>
          <a:ext cx="1752600" cy="781050"/>
        </a:xfrm>
        <a:prstGeom prst="wedgeRoundRectCallout">
          <a:avLst>
            <a:gd name="adj1" fmla="val 71018"/>
            <a:gd name="adj2" fmla="val -1056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３枚印刷した後、それぞれ○で囲み、３部（正・副・控え）作成する。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0</xdr:col>
      <xdr:colOff>1866900</xdr:colOff>
      <xdr:row>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14300" y="333375"/>
          <a:ext cx="1752600" cy="923925"/>
        </a:xfrm>
        <a:prstGeom prst="wedgeRoundRectCallout">
          <a:avLst>
            <a:gd name="adj1" fmla="val 71018"/>
            <a:gd name="adj2" fmla="val -1056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３枚印刷した後、それぞれ○で囲み、３部（正・副・控え）作成する。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0</xdr:col>
      <xdr:colOff>1866900</xdr:colOff>
      <xdr:row>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14300" y="352425"/>
          <a:ext cx="1752600" cy="981075"/>
        </a:xfrm>
        <a:prstGeom prst="wedgeRoundRectCallout">
          <a:avLst>
            <a:gd name="adj1" fmla="val 71018"/>
            <a:gd name="adj2" fmla="val -1056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３枚印刷した後、それぞれ○で囲み、３部（正・副・控え）作成する。</a:t>
          </a:r>
        </a:p>
      </xdr:txBody>
    </xdr:sp>
    <xdr:clientData/>
  </xdr:twoCellAnchor>
  <xdr:twoCellAnchor>
    <xdr:from>
      <xdr:col>0</xdr:col>
      <xdr:colOff>114300</xdr:colOff>
      <xdr:row>1</xdr:row>
      <xdr:rowOff>66675</xdr:rowOff>
    </xdr:from>
    <xdr:to>
      <xdr:col>0</xdr:col>
      <xdr:colOff>1866900</xdr:colOff>
      <xdr:row>4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14300" y="352425"/>
          <a:ext cx="1752600" cy="981075"/>
        </a:xfrm>
        <a:prstGeom prst="wedgeRoundRectCallout">
          <a:avLst>
            <a:gd name="adj1" fmla="val 71018"/>
            <a:gd name="adj2" fmla="val -1056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３枚印刷した後、それぞれ○で囲み、３部（正・副・控え）作成する。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39</xdr:row>
      <xdr:rowOff>171450</xdr:rowOff>
    </xdr:from>
    <xdr:to>
      <xdr:col>9</xdr:col>
      <xdr:colOff>209550</xdr:colOff>
      <xdr:row>39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800725" y="15982950"/>
          <a:ext cx="209550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171450</xdr:rowOff>
    </xdr:from>
    <xdr:to>
      <xdr:col>9</xdr:col>
      <xdr:colOff>209550</xdr:colOff>
      <xdr:row>39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5800725" y="15982950"/>
          <a:ext cx="209550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35</xdr:row>
      <xdr:rowOff>171450</xdr:rowOff>
    </xdr:from>
    <xdr:to>
      <xdr:col>8</xdr:col>
      <xdr:colOff>209550</xdr:colOff>
      <xdr:row>35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562600" y="14382750"/>
          <a:ext cx="209550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171450</xdr:rowOff>
    </xdr:from>
    <xdr:to>
      <xdr:col>8</xdr:col>
      <xdr:colOff>209550</xdr:colOff>
      <xdr:row>35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5562600" y="14382750"/>
          <a:ext cx="209550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36</xdr:row>
      <xdr:rowOff>171450</xdr:rowOff>
    </xdr:from>
    <xdr:to>
      <xdr:col>14</xdr:col>
      <xdr:colOff>209550</xdr:colOff>
      <xdr:row>36</xdr:row>
      <xdr:rowOff>171450</xdr:rowOff>
    </xdr:to>
    <xdr:sp>
      <xdr:nvSpPr>
        <xdr:cNvPr id="1" name="Line 2"/>
        <xdr:cNvSpPr>
          <a:spLocks/>
        </xdr:cNvSpPr>
      </xdr:nvSpPr>
      <xdr:spPr>
        <a:xfrm>
          <a:off x="7858125" y="10153650"/>
          <a:ext cx="476250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36</xdr:row>
      <xdr:rowOff>171450</xdr:rowOff>
    </xdr:from>
    <xdr:to>
      <xdr:col>14</xdr:col>
      <xdr:colOff>209550</xdr:colOff>
      <xdr:row>36</xdr:row>
      <xdr:rowOff>171450</xdr:rowOff>
    </xdr:to>
    <xdr:sp>
      <xdr:nvSpPr>
        <xdr:cNvPr id="2" name="Line 3"/>
        <xdr:cNvSpPr>
          <a:spLocks/>
        </xdr:cNvSpPr>
      </xdr:nvSpPr>
      <xdr:spPr>
        <a:xfrm>
          <a:off x="7858125" y="10153650"/>
          <a:ext cx="476250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63"/>
  <sheetViews>
    <sheetView showGridLines="0" showZeros="0" zoomScale="75" zoomScaleNormal="75" zoomScalePageLayoutView="0" workbookViewId="0" topLeftCell="A1">
      <selection activeCell="D9" sqref="D9:F9"/>
    </sheetView>
  </sheetViews>
  <sheetFormatPr defaultColWidth="9.00390625" defaultRowHeight="19.5" customHeight="1"/>
  <cols>
    <col min="1" max="1" width="5.00390625" style="81" customWidth="1"/>
    <col min="2" max="2" width="17.875" style="81" customWidth="1"/>
    <col min="3" max="3" width="16.625" style="81" bestFit="1" customWidth="1"/>
    <col min="4" max="4" width="15.625" style="81" customWidth="1"/>
    <col min="5" max="5" width="2.875" style="83" bestFit="1" customWidth="1"/>
    <col min="6" max="6" width="15.625" style="81" customWidth="1"/>
    <col min="7" max="7" width="3.125" style="81" customWidth="1"/>
    <col min="8" max="8" width="18.00390625" style="81" customWidth="1"/>
    <col min="9" max="9" width="16.50390625" style="81" customWidth="1"/>
    <col min="10" max="10" width="15.625" style="81" customWidth="1"/>
    <col min="11" max="11" width="2.875" style="81" bestFit="1" customWidth="1"/>
    <col min="12" max="12" width="15.625" style="81" customWidth="1"/>
    <col min="13" max="13" width="5.00390625" style="81" customWidth="1"/>
    <col min="14" max="16384" width="9.00390625" style="81" customWidth="1"/>
  </cols>
  <sheetData>
    <row r="1" spans="1:13" ht="19.5" customHeight="1">
      <c r="A1" s="85"/>
      <c r="B1" s="85"/>
      <c r="C1" s="85"/>
      <c r="D1" s="85"/>
      <c r="E1" s="86"/>
      <c r="F1" s="85"/>
      <c r="G1" s="85"/>
      <c r="H1" s="85"/>
      <c r="I1" s="85"/>
      <c r="J1" s="85"/>
      <c r="K1" s="85"/>
      <c r="L1" s="85"/>
      <c r="M1" s="85"/>
    </row>
    <row r="2" spans="1:13" ht="19.5" customHeight="1">
      <c r="A2" s="85"/>
      <c r="B2" s="354" t="s">
        <v>259</v>
      </c>
      <c r="C2" s="354"/>
      <c r="D2" s="354"/>
      <c r="E2" s="354"/>
      <c r="F2" s="354"/>
      <c r="G2" s="354"/>
      <c r="H2" s="354"/>
      <c r="I2" s="354"/>
      <c r="J2" s="354"/>
      <c r="K2" s="99"/>
      <c r="L2" s="99"/>
      <c r="M2" s="85"/>
    </row>
    <row r="3" spans="1:13" ht="19.5" customHeight="1">
      <c r="A3" s="85"/>
      <c r="C3" s="359"/>
      <c r="D3" s="359"/>
      <c r="E3" s="359"/>
      <c r="F3" s="359"/>
      <c r="G3" s="359"/>
      <c r="H3" s="359"/>
      <c r="I3" s="359"/>
      <c r="J3" s="359"/>
      <c r="K3" s="359"/>
      <c r="M3" s="85"/>
    </row>
    <row r="4" spans="1:13" ht="19.5" customHeight="1" thickBot="1">
      <c r="A4" s="85"/>
      <c r="B4" s="85"/>
      <c r="C4" s="85"/>
      <c r="D4" s="85"/>
      <c r="E4" s="86"/>
      <c r="F4" s="85"/>
      <c r="G4" s="85"/>
      <c r="H4" s="85"/>
      <c r="I4" s="85"/>
      <c r="J4" s="85"/>
      <c r="K4" s="85"/>
      <c r="L4" s="85"/>
      <c r="M4" s="85"/>
    </row>
    <row r="5" spans="1:13" ht="19.5" customHeight="1" thickBot="1">
      <c r="A5" s="85"/>
      <c r="C5" s="360" t="s">
        <v>245</v>
      </c>
      <c r="D5" s="360"/>
      <c r="E5" s="360"/>
      <c r="F5" s="360"/>
      <c r="G5" s="360"/>
      <c r="H5" s="360"/>
      <c r="I5" s="361"/>
      <c r="J5" s="355" t="s">
        <v>20</v>
      </c>
      <c r="K5" s="356"/>
      <c r="L5" s="272"/>
      <c r="M5" s="85"/>
    </row>
    <row r="6" spans="1:13" ht="19.5" customHeight="1" thickBot="1">
      <c r="A6" s="85"/>
      <c r="C6" s="357" t="s">
        <v>126</v>
      </c>
      <c r="D6" s="357"/>
      <c r="E6" s="357"/>
      <c r="F6" s="357"/>
      <c r="G6" s="357"/>
      <c r="H6" s="357"/>
      <c r="I6" s="358"/>
      <c r="J6" s="355" t="s">
        <v>74</v>
      </c>
      <c r="K6" s="356"/>
      <c r="L6" s="273"/>
      <c r="M6" s="85"/>
    </row>
    <row r="7" spans="1:13" ht="10.5" customHeight="1">
      <c r="A7" s="8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85"/>
    </row>
    <row r="8" spans="1:13" ht="19.5" customHeight="1" thickBot="1">
      <c r="A8" s="85"/>
      <c r="B8" s="239" t="s">
        <v>118</v>
      </c>
      <c r="C8" s="98"/>
      <c r="D8" s="98"/>
      <c r="E8" s="98"/>
      <c r="F8" s="98"/>
      <c r="G8" s="97"/>
      <c r="H8" s="239" t="s">
        <v>125</v>
      </c>
      <c r="I8" s="98"/>
      <c r="J8" s="98"/>
      <c r="K8" s="98"/>
      <c r="L8" s="98"/>
      <c r="M8" s="85"/>
    </row>
    <row r="9" spans="1:13" ht="18" customHeight="1">
      <c r="A9" s="85"/>
      <c r="B9" s="382" t="s">
        <v>228</v>
      </c>
      <c r="C9" s="195" t="s">
        <v>81</v>
      </c>
      <c r="D9" s="393"/>
      <c r="E9" s="381"/>
      <c r="F9" s="381"/>
      <c r="G9" s="191"/>
      <c r="H9" s="382" t="s">
        <v>228</v>
      </c>
      <c r="I9" s="142" t="s">
        <v>81</v>
      </c>
      <c r="J9" s="385"/>
      <c r="K9" s="386"/>
      <c r="L9" s="387"/>
      <c r="M9" s="85"/>
    </row>
    <row r="10" spans="1:13" ht="18" customHeight="1">
      <c r="A10" s="85"/>
      <c r="B10" s="383"/>
      <c r="C10" s="194" t="s">
        <v>75</v>
      </c>
      <c r="D10" s="378"/>
      <c r="E10" s="378"/>
      <c r="F10" s="376"/>
      <c r="G10" s="192"/>
      <c r="H10" s="383"/>
      <c r="I10" s="153" t="s">
        <v>75</v>
      </c>
      <c r="J10" s="388"/>
      <c r="K10" s="388"/>
      <c r="L10" s="389"/>
      <c r="M10" s="85"/>
    </row>
    <row r="11" spans="1:13" ht="18" customHeight="1" thickBot="1">
      <c r="A11" s="85"/>
      <c r="B11" s="380"/>
      <c r="C11" s="154" t="s">
        <v>13</v>
      </c>
      <c r="D11" s="376"/>
      <c r="E11" s="377"/>
      <c r="F11" s="377"/>
      <c r="G11" s="192"/>
      <c r="H11" s="380"/>
      <c r="I11" s="154" t="s">
        <v>13</v>
      </c>
      <c r="J11" s="376"/>
      <c r="K11" s="377"/>
      <c r="L11" s="371"/>
      <c r="M11" s="85"/>
    </row>
    <row r="12" spans="1:14" ht="18" customHeight="1">
      <c r="A12" s="85"/>
      <c r="B12" s="382" t="s">
        <v>229</v>
      </c>
      <c r="C12" s="195" t="s">
        <v>81</v>
      </c>
      <c r="D12" s="393"/>
      <c r="E12" s="381"/>
      <c r="F12" s="381"/>
      <c r="G12" s="191"/>
      <c r="H12" s="382" t="s">
        <v>229</v>
      </c>
      <c r="I12" s="142" t="s">
        <v>81</v>
      </c>
      <c r="J12" s="385"/>
      <c r="K12" s="386"/>
      <c r="L12" s="387"/>
      <c r="M12" s="85"/>
      <c r="N12" s="297"/>
    </row>
    <row r="13" spans="1:14" ht="18" customHeight="1">
      <c r="A13" s="85"/>
      <c r="B13" s="383"/>
      <c r="C13" s="194" t="s">
        <v>75</v>
      </c>
      <c r="D13" s="378"/>
      <c r="E13" s="378"/>
      <c r="F13" s="376"/>
      <c r="G13" s="192"/>
      <c r="H13" s="383"/>
      <c r="I13" s="153" t="s">
        <v>75</v>
      </c>
      <c r="J13" s="388"/>
      <c r="K13" s="388"/>
      <c r="L13" s="389"/>
      <c r="M13" s="85"/>
      <c r="N13" s="297"/>
    </row>
    <row r="14" spans="1:13" ht="18" customHeight="1" thickBot="1">
      <c r="A14" s="85"/>
      <c r="B14" s="380"/>
      <c r="C14" s="154" t="s">
        <v>13</v>
      </c>
      <c r="D14" s="376"/>
      <c r="E14" s="377"/>
      <c r="F14" s="377"/>
      <c r="G14" s="192"/>
      <c r="H14" s="380"/>
      <c r="I14" s="154" t="s">
        <v>13</v>
      </c>
      <c r="J14" s="376"/>
      <c r="K14" s="377"/>
      <c r="L14" s="371"/>
      <c r="M14" s="85"/>
    </row>
    <row r="15" spans="1:13" ht="18" customHeight="1">
      <c r="A15" s="85"/>
      <c r="B15" s="382" t="s">
        <v>121</v>
      </c>
      <c r="C15" s="142" t="s">
        <v>81</v>
      </c>
      <c r="D15" s="393"/>
      <c r="E15" s="381"/>
      <c r="F15" s="381"/>
      <c r="G15" s="191"/>
      <c r="H15" s="382" t="s">
        <v>121</v>
      </c>
      <c r="I15" s="142" t="s">
        <v>119</v>
      </c>
      <c r="J15" s="393"/>
      <c r="K15" s="381"/>
      <c r="L15" s="379"/>
      <c r="M15" s="85"/>
    </row>
    <row r="16" spans="1:13" ht="18" customHeight="1">
      <c r="A16" s="85"/>
      <c r="B16" s="372"/>
      <c r="C16" s="143" t="s">
        <v>75</v>
      </c>
      <c r="D16" s="365"/>
      <c r="E16" s="366"/>
      <c r="F16" s="366"/>
      <c r="G16" s="192"/>
      <c r="H16" s="372"/>
      <c r="I16" s="143" t="s">
        <v>75</v>
      </c>
      <c r="J16" s="365"/>
      <c r="K16" s="366"/>
      <c r="L16" s="367"/>
      <c r="M16" s="85"/>
    </row>
    <row r="17" spans="1:13" ht="18" customHeight="1">
      <c r="A17" s="85"/>
      <c r="B17" s="372"/>
      <c r="C17" s="144" t="s">
        <v>87</v>
      </c>
      <c r="D17" s="268"/>
      <c r="E17" s="269" t="s">
        <v>88</v>
      </c>
      <c r="F17" s="270"/>
      <c r="G17" s="191"/>
      <c r="H17" s="372"/>
      <c r="I17" s="144" t="s">
        <v>87</v>
      </c>
      <c r="J17" s="268"/>
      <c r="K17" s="269" t="s">
        <v>88</v>
      </c>
      <c r="L17" s="274"/>
      <c r="M17" s="85"/>
    </row>
    <row r="18" spans="1:13" ht="18" customHeight="1">
      <c r="A18" s="85"/>
      <c r="B18" s="372"/>
      <c r="C18" s="145" t="s">
        <v>79</v>
      </c>
      <c r="D18" s="266"/>
      <c r="E18" s="267" t="s">
        <v>89</v>
      </c>
      <c r="F18" s="271"/>
      <c r="G18" s="193"/>
      <c r="H18" s="372"/>
      <c r="I18" s="145" t="s">
        <v>79</v>
      </c>
      <c r="J18" s="266"/>
      <c r="K18" s="267" t="s">
        <v>89</v>
      </c>
      <c r="L18" s="275"/>
      <c r="M18" s="85"/>
    </row>
    <row r="19" spans="1:13" ht="18" customHeight="1" thickBot="1">
      <c r="A19" s="85"/>
      <c r="B19" s="373"/>
      <c r="C19" s="146" t="s">
        <v>13</v>
      </c>
      <c r="D19" s="362"/>
      <c r="E19" s="363"/>
      <c r="F19" s="363"/>
      <c r="G19" s="192"/>
      <c r="H19" s="373"/>
      <c r="I19" s="146" t="s">
        <v>13</v>
      </c>
      <c r="J19" s="362"/>
      <c r="K19" s="363"/>
      <c r="L19" s="364"/>
      <c r="M19" s="85"/>
    </row>
    <row r="20" spans="1:13" ht="18" customHeight="1">
      <c r="A20" s="85"/>
      <c r="B20" s="382" t="s">
        <v>122</v>
      </c>
      <c r="C20" s="142" t="s">
        <v>81</v>
      </c>
      <c r="D20" s="393"/>
      <c r="E20" s="381"/>
      <c r="F20" s="381"/>
      <c r="G20" s="191"/>
      <c r="H20" s="382" t="s">
        <v>122</v>
      </c>
      <c r="I20" s="142" t="s">
        <v>119</v>
      </c>
      <c r="J20" s="393"/>
      <c r="K20" s="381"/>
      <c r="L20" s="379"/>
      <c r="M20" s="85"/>
    </row>
    <row r="21" spans="1:13" ht="18" customHeight="1">
      <c r="A21" s="85"/>
      <c r="B21" s="372"/>
      <c r="C21" s="143" t="s">
        <v>75</v>
      </c>
      <c r="D21" s="365"/>
      <c r="E21" s="366"/>
      <c r="F21" s="366"/>
      <c r="G21" s="192"/>
      <c r="H21" s="372"/>
      <c r="I21" s="143" t="s">
        <v>75</v>
      </c>
      <c r="J21" s="365"/>
      <c r="K21" s="366"/>
      <c r="L21" s="367"/>
      <c r="M21" s="85"/>
    </row>
    <row r="22" spans="1:13" ht="18" customHeight="1">
      <c r="A22" s="85"/>
      <c r="B22" s="372"/>
      <c r="C22" s="144" t="s">
        <v>87</v>
      </c>
      <c r="D22" s="268"/>
      <c r="E22" s="269" t="s">
        <v>88</v>
      </c>
      <c r="F22" s="270"/>
      <c r="G22" s="191"/>
      <c r="H22" s="372"/>
      <c r="I22" s="144" t="s">
        <v>87</v>
      </c>
      <c r="J22" s="268"/>
      <c r="K22" s="269" t="s">
        <v>88</v>
      </c>
      <c r="L22" s="274"/>
      <c r="M22" s="85"/>
    </row>
    <row r="23" spans="1:13" ht="18" customHeight="1">
      <c r="A23" s="85"/>
      <c r="B23" s="372"/>
      <c r="C23" s="145" t="s">
        <v>79</v>
      </c>
      <c r="D23" s="266"/>
      <c r="E23" s="267" t="s">
        <v>89</v>
      </c>
      <c r="F23" s="271"/>
      <c r="G23" s="193"/>
      <c r="H23" s="372"/>
      <c r="I23" s="145" t="s">
        <v>79</v>
      </c>
      <c r="J23" s="266"/>
      <c r="K23" s="267" t="s">
        <v>89</v>
      </c>
      <c r="L23" s="275"/>
      <c r="M23" s="85"/>
    </row>
    <row r="24" spans="1:13" ht="18" customHeight="1" thickBot="1">
      <c r="A24" s="85"/>
      <c r="B24" s="374"/>
      <c r="C24" s="147" t="s">
        <v>13</v>
      </c>
      <c r="D24" s="362"/>
      <c r="E24" s="363"/>
      <c r="F24" s="363"/>
      <c r="G24" s="192"/>
      <c r="H24" s="374"/>
      <c r="I24" s="147" t="s">
        <v>13</v>
      </c>
      <c r="J24" s="362"/>
      <c r="K24" s="363"/>
      <c r="L24" s="364"/>
      <c r="M24" s="85"/>
    </row>
    <row r="25" spans="1:13" ht="18" customHeight="1">
      <c r="A25" s="85"/>
      <c r="B25" s="382" t="s">
        <v>123</v>
      </c>
      <c r="C25" s="148" t="s">
        <v>81</v>
      </c>
      <c r="D25" s="393"/>
      <c r="E25" s="381"/>
      <c r="F25" s="381"/>
      <c r="G25" s="191"/>
      <c r="H25" s="382" t="s">
        <v>123</v>
      </c>
      <c r="I25" s="148" t="s">
        <v>120</v>
      </c>
      <c r="J25" s="393"/>
      <c r="K25" s="381"/>
      <c r="L25" s="379"/>
      <c r="M25" s="85"/>
    </row>
    <row r="26" spans="1:13" ht="18" customHeight="1">
      <c r="A26" s="85"/>
      <c r="B26" s="372"/>
      <c r="C26" s="149" t="s">
        <v>75</v>
      </c>
      <c r="D26" s="365"/>
      <c r="E26" s="366"/>
      <c r="F26" s="366"/>
      <c r="G26" s="192"/>
      <c r="H26" s="372"/>
      <c r="I26" s="149" t="s">
        <v>75</v>
      </c>
      <c r="J26" s="365"/>
      <c r="K26" s="366"/>
      <c r="L26" s="367"/>
      <c r="M26" s="85"/>
    </row>
    <row r="27" spans="1:13" ht="18" customHeight="1">
      <c r="A27" s="85"/>
      <c r="B27" s="372"/>
      <c r="C27" s="144" t="s">
        <v>87</v>
      </c>
      <c r="D27" s="368"/>
      <c r="E27" s="369"/>
      <c r="F27" s="369"/>
      <c r="G27" s="191"/>
      <c r="H27" s="372"/>
      <c r="I27" s="144" t="s">
        <v>87</v>
      </c>
      <c r="J27" s="368"/>
      <c r="K27" s="369"/>
      <c r="L27" s="370"/>
      <c r="M27" s="85"/>
    </row>
    <row r="28" spans="1:13" ht="18" customHeight="1">
      <c r="A28" s="85"/>
      <c r="B28" s="372"/>
      <c r="C28" s="145" t="s">
        <v>79</v>
      </c>
      <c r="D28" s="365"/>
      <c r="E28" s="366"/>
      <c r="F28" s="366"/>
      <c r="G28" s="192"/>
      <c r="H28" s="372"/>
      <c r="I28" s="145" t="s">
        <v>79</v>
      </c>
      <c r="J28" s="365"/>
      <c r="K28" s="366"/>
      <c r="L28" s="367"/>
      <c r="M28" s="85"/>
    </row>
    <row r="29" spans="1:13" ht="18" customHeight="1" thickBot="1">
      <c r="A29" s="85"/>
      <c r="B29" s="373"/>
      <c r="C29" s="146" t="s">
        <v>13</v>
      </c>
      <c r="D29" s="362"/>
      <c r="E29" s="363"/>
      <c r="F29" s="363"/>
      <c r="G29" s="192"/>
      <c r="H29" s="373"/>
      <c r="I29" s="146" t="s">
        <v>13</v>
      </c>
      <c r="J29" s="362"/>
      <c r="K29" s="363"/>
      <c r="L29" s="364"/>
      <c r="M29" s="85"/>
    </row>
    <row r="30" spans="1:13" ht="18" customHeight="1">
      <c r="A30" s="85"/>
      <c r="B30" s="382" t="s">
        <v>124</v>
      </c>
      <c r="C30" s="142" t="s">
        <v>81</v>
      </c>
      <c r="D30" s="393"/>
      <c r="E30" s="381"/>
      <c r="F30" s="381"/>
      <c r="G30" s="191"/>
      <c r="H30" s="382" t="s">
        <v>124</v>
      </c>
      <c r="I30" s="142" t="s">
        <v>120</v>
      </c>
      <c r="J30" s="393"/>
      <c r="K30" s="381"/>
      <c r="L30" s="379"/>
      <c r="M30" s="85"/>
    </row>
    <row r="31" spans="1:13" ht="18" customHeight="1">
      <c r="A31" s="85"/>
      <c r="B31" s="372"/>
      <c r="C31" s="143" t="s">
        <v>75</v>
      </c>
      <c r="D31" s="365"/>
      <c r="E31" s="366"/>
      <c r="F31" s="366"/>
      <c r="G31" s="192"/>
      <c r="H31" s="372"/>
      <c r="I31" s="143" t="s">
        <v>75</v>
      </c>
      <c r="J31" s="365"/>
      <c r="K31" s="366"/>
      <c r="L31" s="367"/>
      <c r="M31" s="85"/>
    </row>
    <row r="32" spans="1:13" ht="18" customHeight="1">
      <c r="A32" s="85"/>
      <c r="B32" s="372"/>
      <c r="C32" s="144" t="s">
        <v>87</v>
      </c>
      <c r="D32" s="368"/>
      <c r="E32" s="369"/>
      <c r="F32" s="369"/>
      <c r="G32" s="191"/>
      <c r="H32" s="372"/>
      <c r="I32" s="144" t="s">
        <v>87</v>
      </c>
      <c r="J32" s="368"/>
      <c r="K32" s="369"/>
      <c r="L32" s="370"/>
      <c r="M32" s="85"/>
    </row>
    <row r="33" spans="1:13" ht="18" customHeight="1">
      <c r="A33" s="85"/>
      <c r="B33" s="372"/>
      <c r="C33" s="145" t="s">
        <v>79</v>
      </c>
      <c r="D33" s="365"/>
      <c r="E33" s="366"/>
      <c r="F33" s="366"/>
      <c r="G33" s="192"/>
      <c r="H33" s="372"/>
      <c r="I33" s="145" t="s">
        <v>79</v>
      </c>
      <c r="J33" s="365"/>
      <c r="K33" s="366"/>
      <c r="L33" s="367"/>
      <c r="M33" s="85"/>
    </row>
    <row r="34" spans="1:13" ht="18" customHeight="1" thickBot="1">
      <c r="A34" s="85"/>
      <c r="B34" s="374"/>
      <c r="C34" s="147" t="s">
        <v>13</v>
      </c>
      <c r="D34" s="362"/>
      <c r="E34" s="363"/>
      <c r="F34" s="363"/>
      <c r="G34" s="192"/>
      <c r="H34" s="374"/>
      <c r="I34" s="147" t="s">
        <v>13</v>
      </c>
      <c r="J34" s="362"/>
      <c r="K34" s="363"/>
      <c r="L34" s="364"/>
      <c r="M34" s="85"/>
    </row>
    <row r="35" spans="1:13" ht="19.5" customHeight="1">
      <c r="A35" s="85"/>
      <c r="H35" s="97"/>
      <c r="I35" s="97"/>
      <c r="J35" s="97"/>
      <c r="K35" s="97"/>
      <c r="L35" s="97"/>
      <c r="M35" s="85"/>
    </row>
    <row r="36" spans="1:13" ht="19.5" customHeight="1">
      <c r="A36" s="85"/>
      <c r="H36" s="151"/>
      <c r="I36" s="151"/>
      <c r="J36" s="151"/>
      <c r="K36" s="151"/>
      <c r="L36" s="151"/>
      <c r="M36" s="85"/>
    </row>
    <row r="37" spans="1:13" ht="19.5" customHeight="1">
      <c r="A37" s="85"/>
      <c r="H37" s="151"/>
      <c r="I37" s="151"/>
      <c r="J37" s="151"/>
      <c r="K37" s="151"/>
      <c r="L37" s="151"/>
      <c r="M37" s="85"/>
    </row>
    <row r="38" spans="1:13" ht="19.5" customHeight="1" thickBot="1">
      <c r="A38" s="85"/>
      <c r="B38" s="239" t="s">
        <v>118</v>
      </c>
      <c r="C38" s="98"/>
      <c r="D38" s="98"/>
      <c r="E38" s="98"/>
      <c r="F38" s="98"/>
      <c r="G38" s="97"/>
      <c r="H38" s="239" t="s">
        <v>125</v>
      </c>
      <c r="I38" s="98"/>
      <c r="J38" s="98"/>
      <c r="K38" s="98"/>
      <c r="L38" s="98"/>
      <c r="M38" s="85"/>
    </row>
    <row r="39" spans="1:13" ht="19.5" customHeight="1">
      <c r="A39" s="85"/>
      <c r="B39" s="382" t="s">
        <v>230</v>
      </c>
      <c r="C39" s="195" t="s">
        <v>81</v>
      </c>
      <c r="D39" s="393"/>
      <c r="E39" s="381"/>
      <c r="F39" s="379"/>
      <c r="G39" s="191"/>
      <c r="H39" s="382" t="s">
        <v>230</v>
      </c>
      <c r="I39" s="142" t="s">
        <v>81</v>
      </c>
      <c r="J39" s="385"/>
      <c r="K39" s="386"/>
      <c r="L39" s="387"/>
      <c r="M39" s="85"/>
    </row>
    <row r="40" spans="1:13" ht="19.5" customHeight="1">
      <c r="A40" s="85"/>
      <c r="B40" s="383"/>
      <c r="C40" s="194" t="s">
        <v>75</v>
      </c>
      <c r="D40" s="378"/>
      <c r="E40" s="378"/>
      <c r="F40" s="375"/>
      <c r="G40" s="192"/>
      <c r="H40" s="383"/>
      <c r="I40" s="153" t="s">
        <v>75</v>
      </c>
      <c r="J40" s="388"/>
      <c r="K40" s="388"/>
      <c r="L40" s="389"/>
      <c r="M40" s="85"/>
    </row>
    <row r="41" spans="1:13" ht="19.5" customHeight="1" thickBot="1">
      <c r="A41" s="85"/>
      <c r="B41" s="380"/>
      <c r="C41" s="154" t="s">
        <v>13</v>
      </c>
      <c r="D41" s="376" t="s">
        <v>235</v>
      </c>
      <c r="E41" s="377"/>
      <c r="F41" s="371"/>
      <c r="G41" s="192"/>
      <c r="H41" s="380"/>
      <c r="I41" s="154" t="s">
        <v>13</v>
      </c>
      <c r="J41" s="376" t="s">
        <v>235</v>
      </c>
      <c r="K41" s="377"/>
      <c r="L41" s="371"/>
      <c r="M41" s="85"/>
    </row>
    <row r="42" spans="1:13" ht="19.5" customHeight="1">
      <c r="A42" s="85"/>
      <c r="B42" s="382" t="s">
        <v>231</v>
      </c>
      <c r="C42" s="195" t="s">
        <v>81</v>
      </c>
      <c r="D42" s="393"/>
      <c r="E42" s="381"/>
      <c r="F42" s="379"/>
      <c r="G42" s="191"/>
      <c r="H42" s="382" t="s">
        <v>231</v>
      </c>
      <c r="I42" s="142" t="s">
        <v>81</v>
      </c>
      <c r="J42" s="385"/>
      <c r="K42" s="386"/>
      <c r="L42" s="387"/>
      <c r="M42" s="85"/>
    </row>
    <row r="43" spans="1:13" ht="19.5" customHeight="1">
      <c r="A43" s="85"/>
      <c r="B43" s="383"/>
      <c r="C43" s="194" t="s">
        <v>75</v>
      </c>
      <c r="D43" s="378"/>
      <c r="E43" s="378"/>
      <c r="F43" s="375"/>
      <c r="G43" s="192"/>
      <c r="H43" s="383"/>
      <c r="I43" s="153" t="s">
        <v>75</v>
      </c>
      <c r="J43" s="388"/>
      <c r="K43" s="388"/>
      <c r="L43" s="389"/>
      <c r="M43" s="85"/>
    </row>
    <row r="44" spans="1:13" ht="19.5" customHeight="1" thickBot="1">
      <c r="A44" s="85"/>
      <c r="B44" s="384"/>
      <c r="C44" s="346" t="s">
        <v>13</v>
      </c>
      <c r="D44" s="390" t="s">
        <v>236</v>
      </c>
      <c r="E44" s="391"/>
      <c r="F44" s="392"/>
      <c r="G44" s="192"/>
      <c r="H44" s="380"/>
      <c r="I44" s="154" t="s">
        <v>13</v>
      </c>
      <c r="J44" s="376" t="s">
        <v>236</v>
      </c>
      <c r="K44" s="377"/>
      <c r="L44" s="371"/>
      <c r="M44" s="85"/>
    </row>
    <row r="45" spans="1:13" ht="19.5" customHeight="1">
      <c r="A45" s="85"/>
      <c r="H45" s="382" t="s">
        <v>232</v>
      </c>
      <c r="I45" s="142" t="s">
        <v>81</v>
      </c>
      <c r="J45" s="385"/>
      <c r="K45" s="386"/>
      <c r="L45" s="387"/>
      <c r="M45" s="85"/>
    </row>
    <row r="46" spans="1:13" ht="19.5" customHeight="1">
      <c r="A46" s="85"/>
      <c r="H46" s="383"/>
      <c r="I46" s="153" t="s">
        <v>75</v>
      </c>
      <c r="J46" s="388"/>
      <c r="K46" s="388"/>
      <c r="L46" s="389"/>
      <c r="M46" s="85"/>
    </row>
    <row r="47" spans="1:13" ht="19.5" customHeight="1" thickBot="1">
      <c r="A47" s="85"/>
      <c r="H47" s="384"/>
      <c r="I47" s="346" t="s">
        <v>13</v>
      </c>
      <c r="J47" s="390" t="s">
        <v>237</v>
      </c>
      <c r="K47" s="391"/>
      <c r="L47" s="392"/>
      <c r="M47" s="85"/>
    </row>
    <row r="48" spans="1:13" ht="19.5" customHeight="1">
      <c r="A48" s="85"/>
      <c r="H48" s="151"/>
      <c r="I48" s="151"/>
      <c r="J48" s="151"/>
      <c r="K48" s="151"/>
      <c r="L48" s="151"/>
      <c r="M48" s="85"/>
    </row>
    <row r="49" spans="1:13" ht="19.5" customHeight="1">
      <c r="A49" s="85"/>
      <c r="H49" s="150"/>
      <c r="I49" s="150"/>
      <c r="J49" s="150"/>
      <c r="K49" s="150"/>
      <c r="L49" s="150"/>
      <c r="M49" s="85"/>
    </row>
    <row r="50" spans="1:13" ht="19.5" customHeight="1">
      <c r="A50" s="85"/>
      <c r="H50" s="151"/>
      <c r="I50" s="151"/>
      <c r="J50" s="151"/>
      <c r="K50" s="151"/>
      <c r="L50" s="151"/>
      <c r="M50" s="85"/>
    </row>
    <row r="51" spans="1:13" ht="19.5" customHeight="1">
      <c r="A51" s="85"/>
      <c r="H51" s="152"/>
      <c r="I51" s="152"/>
      <c r="J51" s="152"/>
      <c r="K51" s="152"/>
      <c r="L51" s="152"/>
      <c r="M51" s="85"/>
    </row>
    <row r="52" spans="1:13" ht="19.5" customHeight="1">
      <c r="A52" s="85"/>
      <c r="H52" s="150"/>
      <c r="I52" s="150"/>
      <c r="J52" s="150"/>
      <c r="K52" s="150"/>
      <c r="L52" s="150"/>
      <c r="M52" s="85"/>
    </row>
    <row r="53" spans="1:13" ht="19.5" customHeight="1">
      <c r="A53" s="85"/>
      <c r="H53" s="151"/>
      <c r="I53" s="151"/>
      <c r="J53" s="151"/>
      <c r="K53" s="151"/>
      <c r="L53" s="151"/>
      <c r="M53" s="85"/>
    </row>
    <row r="54" spans="1:13" ht="19.5" customHeight="1">
      <c r="A54" s="85"/>
      <c r="H54" s="150"/>
      <c r="I54" s="150"/>
      <c r="J54" s="150"/>
      <c r="K54" s="150"/>
      <c r="L54" s="150"/>
      <c r="M54" s="85"/>
    </row>
    <row r="55" spans="1:13" ht="19.5" customHeight="1">
      <c r="A55" s="85"/>
      <c r="H55" s="151"/>
      <c r="I55" s="151"/>
      <c r="J55" s="151"/>
      <c r="K55" s="151"/>
      <c r="L55" s="151"/>
      <c r="M55" s="85"/>
    </row>
    <row r="56" spans="1:13" ht="19.5" customHeight="1">
      <c r="A56" s="85"/>
      <c r="H56" s="150"/>
      <c r="I56" s="150"/>
      <c r="J56" s="150"/>
      <c r="K56" s="150"/>
      <c r="L56" s="150"/>
      <c r="M56" s="85"/>
    </row>
    <row r="57" spans="1:13" ht="19.5" customHeight="1">
      <c r="A57" s="85"/>
      <c r="H57" s="150"/>
      <c r="I57" s="150"/>
      <c r="J57" s="150"/>
      <c r="K57" s="150"/>
      <c r="L57" s="150"/>
      <c r="M57" s="85"/>
    </row>
    <row r="58" spans="1:13" ht="19.5" customHeight="1">
      <c r="A58" s="85"/>
      <c r="H58" s="151"/>
      <c r="I58" s="151"/>
      <c r="J58" s="151"/>
      <c r="K58" s="151"/>
      <c r="L58" s="151"/>
      <c r="M58" s="85"/>
    </row>
    <row r="59" spans="1:13" ht="19.5" customHeight="1">
      <c r="A59" s="85"/>
      <c r="H59" s="150"/>
      <c r="I59" s="150"/>
      <c r="J59" s="150"/>
      <c r="K59" s="150"/>
      <c r="L59" s="150"/>
      <c r="M59" s="85"/>
    </row>
    <row r="60" spans="1:13" ht="19.5" customHeight="1">
      <c r="A60" s="85"/>
      <c r="H60" s="151"/>
      <c r="I60" s="151"/>
      <c r="J60" s="151"/>
      <c r="K60" s="151"/>
      <c r="L60" s="151"/>
      <c r="M60" s="85"/>
    </row>
    <row r="61" spans="1:13" ht="19.5" customHeight="1">
      <c r="A61" s="85"/>
      <c r="H61" s="150"/>
      <c r="I61" s="150"/>
      <c r="J61" s="150"/>
      <c r="K61" s="150"/>
      <c r="L61" s="150"/>
      <c r="M61" s="85"/>
    </row>
    <row r="62" spans="1:13" ht="19.5" customHeight="1">
      <c r="A62" s="85"/>
      <c r="H62" s="150"/>
      <c r="I62" s="150"/>
      <c r="J62" s="150"/>
      <c r="K62" s="150"/>
      <c r="L62" s="150"/>
      <c r="M62" s="85"/>
    </row>
    <row r="63" spans="1:13" ht="19.5" customHeight="1">
      <c r="A63" s="85"/>
      <c r="B63" s="85"/>
      <c r="C63" s="85"/>
      <c r="D63" s="85"/>
      <c r="E63" s="86"/>
      <c r="F63" s="85"/>
      <c r="G63" s="85"/>
      <c r="H63" s="85"/>
      <c r="I63" s="85"/>
      <c r="J63" s="85"/>
      <c r="K63" s="85"/>
      <c r="L63" s="85"/>
      <c r="M63" s="85"/>
    </row>
  </sheetData>
  <sheetProtection/>
  <mergeCells count="82">
    <mergeCell ref="C6:I6"/>
    <mergeCell ref="D13:F13"/>
    <mergeCell ref="C3:K3"/>
    <mergeCell ref="B12:B14"/>
    <mergeCell ref="D12:F12"/>
    <mergeCell ref="D14:F14"/>
    <mergeCell ref="C5:I5"/>
    <mergeCell ref="D9:F9"/>
    <mergeCell ref="D10:F10"/>
    <mergeCell ref="B9:B11"/>
    <mergeCell ref="B25:B29"/>
    <mergeCell ref="D27:F27"/>
    <mergeCell ref="D28:F28"/>
    <mergeCell ref="D29:F29"/>
    <mergeCell ref="D25:F25"/>
    <mergeCell ref="D26:F26"/>
    <mergeCell ref="J25:L25"/>
    <mergeCell ref="D11:F11"/>
    <mergeCell ref="H9:H11"/>
    <mergeCell ref="J9:L9"/>
    <mergeCell ref="J13:L13"/>
    <mergeCell ref="D19:F19"/>
    <mergeCell ref="D20:F20"/>
    <mergeCell ref="D21:F21"/>
    <mergeCell ref="D24:F24"/>
    <mergeCell ref="D15:F15"/>
    <mergeCell ref="B30:B34"/>
    <mergeCell ref="D30:F30"/>
    <mergeCell ref="D31:F31"/>
    <mergeCell ref="D32:F32"/>
    <mergeCell ref="D33:F33"/>
    <mergeCell ref="D34:F34"/>
    <mergeCell ref="J29:L29"/>
    <mergeCell ref="J5:K5"/>
    <mergeCell ref="J6:K6"/>
    <mergeCell ref="J16:L16"/>
    <mergeCell ref="J19:L19"/>
    <mergeCell ref="J15:L15"/>
    <mergeCell ref="J10:L10"/>
    <mergeCell ref="J11:L11"/>
    <mergeCell ref="J12:L12"/>
    <mergeCell ref="J14:L14"/>
    <mergeCell ref="J21:L21"/>
    <mergeCell ref="J24:L24"/>
    <mergeCell ref="B2:J2"/>
    <mergeCell ref="H20:H24"/>
    <mergeCell ref="J20:L20"/>
    <mergeCell ref="H15:H19"/>
    <mergeCell ref="H12:H14"/>
    <mergeCell ref="B20:B24"/>
    <mergeCell ref="B15:B19"/>
    <mergeCell ref="D16:F16"/>
    <mergeCell ref="H25:H29"/>
    <mergeCell ref="H30:H34"/>
    <mergeCell ref="J30:L30"/>
    <mergeCell ref="J31:L31"/>
    <mergeCell ref="J32:L32"/>
    <mergeCell ref="J33:L33"/>
    <mergeCell ref="J34:L34"/>
    <mergeCell ref="J26:L26"/>
    <mergeCell ref="J27:L27"/>
    <mergeCell ref="J28:L28"/>
    <mergeCell ref="B39:B41"/>
    <mergeCell ref="D39:F39"/>
    <mergeCell ref="H39:H41"/>
    <mergeCell ref="J39:L39"/>
    <mergeCell ref="D40:F40"/>
    <mergeCell ref="J40:L40"/>
    <mergeCell ref="D41:F41"/>
    <mergeCell ref="J41:L41"/>
    <mergeCell ref="B42:B44"/>
    <mergeCell ref="D42:F42"/>
    <mergeCell ref="H42:H44"/>
    <mergeCell ref="J42:L42"/>
    <mergeCell ref="D43:F43"/>
    <mergeCell ref="J43:L43"/>
    <mergeCell ref="D44:F44"/>
    <mergeCell ref="J44:L44"/>
    <mergeCell ref="H45:H47"/>
    <mergeCell ref="J45:L45"/>
    <mergeCell ref="J46:L46"/>
    <mergeCell ref="J47:L47"/>
  </mergeCells>
  <dataValidations count="2">
    <dataValidation allowBlank="1" showInputMessage="1" showErrorMessage="1" imeMode="halfKatakana" sqref="H50:L50 J12:L12 J9:L9 J32:L32 J30:L30 J27:L27 L17 J17 L22 J22 J25:L25 J20:L20 J15:L15 D12:G12 D9:G9 D32:G32 D39:G39 D30:G30 D27:G27 F17:G17 D17 F22:G22 D22 D25:G25 D20:G20 D15:G15 J42:L42 J39:L39 D42:G42 J45:L45"/>
    <dataValidation type="list" allowBlank="1" showInputMessage="1" showErrorMessage="1" sqref="L5">
      <formula1>"東北,関東,東海,北信越,近畿,中国,四国,九州,開催地"</formula1>
    </dataValidation>
  </dataValidations>
  <printOptions horizontalCentered="1" verticalCentered="1"/>
  <pageMargins left="0.3937007874015748" right="0.3937007874015748" top="0.3937007874015748" bottom="0.3937007874015748" header="0.5118110236220472" footer="0.1968503937007874"/>
  <pageSetup fitToHeight="2" fitToWidth="1" orientation="landscape" paperSize="9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1"/>
  <sheetViews>
    <sheetView zoomScale="75" zoomScaleNormal="75" zoomScaleSheetLayoutView="75" zoomScalePageLayoutView="0" workbookViewId="0" topLeftCell="A10">
      <selection activeCell="Q14" sqref="Q14"/>
    </sheetView>
  </sheetViews>
  <sheetFormatPr defaultColWidth="9.00390625" defaultRowHeight="30" customHeight="1"/>
  <cols>
    <col min="1" max="1" width="3.125" style="81" customWidth="1"/>
    <col min="2" max="3" width="9.625" style="81" customWidth="1"/>
    <col min="4" max="4" width="13.50390625" style="81" customWidth="1"/>
    <col min="5" max="9" width="6.625" style="81" customWidth="1"/>
    <col min="10" max="10" width="6.625" style="83" customWidth="1"/>
    <col min="11" max="11" width="6.625" style="81" customWidth="1"/>
    <col min="12" max="12" width="6.625" style="83" customWidth="1"/>
    <col min="13" max="13" width="3.125" style="81" customWidth="1"/>
    <col min="14" max="16384" width="9.00390625" style="81" customWidth="1"/>
  </cols>
  <sheetData>
    <row r="1" spans="2:12" ht="19.5" customHeight="1">
      <c r="B1" s="82"/>
      <c r="C1" s="611" t="s">
        <v>132</v>
      </c>
      <c r="D1" s="611"/>
      <c r="E1" s="611"/>
      <c r="F1" s="611"/>
      <c r="G1" s="611"/>
      <c r="H1" s="611"/>
      <c r="I1" s="611"/>
      <c r="J1" s="611"/>
      <c r="K1" s="611"/>
      <c r="L1" s="611"/>
    </row>
    <row r="2" spans="2:12" ht="19.5" customHeight="1">
      <c r="B2" s="82"/>
      <c r="C2" s="611" t="s">
        <v>86</v>
      </c>
      <c r="D2" s="611"/>
      <c r="E2" s="611"/>
      <c r="F2" s="611"/>
      <c r="G2" s="611"/>
      <c r="H2" s="611"/>
      <c r="I2" s="611"/>
      <c r="J2" s="611"/>
      <c r="K2" s="611"/>
      <c r="L2" s="611"/>
    </row>
    <row r="3" spans="2:12" ht="19.5" customHeight="1">
      <c r="B3" s="82"/>
      <c r="C3" s="611" t="s">
        <v>90</v>
      </c>
      <c r="D3" s="611"/>
      <c r="E3" s="611"/>
      <c r="F3" s="611"/>
      <c r="G3" s="611"/>
      <c r="H3" s="611"/>
      <c r="I3" s="611"/>
      <c r="J3" s="611"/>
      <c r="K3" s="611"/>
      <c r="L3" s="611"/>
    </row>
    <row r="4" spans="2:12" ht="19.5" customHeight="1">
      <c r="B4" s="82"/>
      <c r="C4" s="611" t="s">
        <v>222</v>
      </c>
      <c r="D4" s="611"/>
      <c r="E4" s="611"/>
      <c r="F4" s="611"/>
      <c r="G4" s="611"/>
      <c r="H4" s="611"/>
      <c r="I4" s="611"/>
      <c r="J4" s="611"/>
      <c r="K4" s="611"/>
      <c r="L4" s="611"/>
    </row>
    <row r="5" spans="1:13" ht="30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33" customHeight="1">
      <c r="A6" s="204"/>
      <c r="B6" s="609" t="s">
        <v>251</v>
      </c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204"/>
    </row>
    <row r="7" spans="1:13" ht="33" customHeight="1">
      <c r="A7" s="204"/>
      <c r="B7" s="610" t="s">
        <v>73</v>
      </c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204"/>
    </row>
    <row r="8" spans="1:13" ht="33" customHeight="1" thickBot="1">
      <c r="A8" s="204"/>
      <c r="B8" s="95"/>
      <c r="C8" s="95"/>
      <c r="D8" s="96"/>
      <c r="E8" s="96"/>
      <c r="F8" s="96"/>
      <c r="G8" s="96"/>
      <c r="H8" s="612" t="s">
        <v>133</v>
      </c>
      <c r="I8" s="612"/>
      <c r="J8" s="612"/>
      <c r="K8" s="612"/>
      <c r="L8" s="612"/>
      <c r="M8" s="204"/>
    </row>
    <row r="9" spans="1:13" ht="33" customHeight="1" thickBot="1">
      <c r="A9" s="204"/>
      <c r="B9" s="613" t="s">
        <v>20</v>
      </c>
      <c r="C9" s="614"/>
      <c r="D9" s="615">
        <f>IF('参加申込書入力シート'!C4="","",'参加申込書入力シート'!C4)</f>
      </c>
      <c r="E9" s="615"/>
      <c r="F9" s="616"/>
      <c r="G9" s="617" t="s">
        <v>13</v>
      </c>
      <c r="H9" s="618"/>
      <c r="I9" s="619"/>
      <c r="J9" s="620">
        <f>IF('参加申込書入力シート'!C5="","",'参加申込書入力シート'!C5)</f>
      </c>
      <c r="K9" s="621"/>
      <c r="L9" s="622"/>
      <c r="M9" s="204"/>
    </row>
    <row r="10" spans="1:13" ht="33" customHeight="1" thickBot="1">
      <c r="A10" s="204"/>
      <c r="B10" s="617" t="s">
        <v>50</v>
      </c>
      <c r="C10" s="628"/>
      <c r="D10" s="629">
        <f>IF('参加申込書入力シート'!E5="","",'参加申込書入力シート'!E5)</f>
      </c>
      <c r="E10" s="630"/>
      <c r="F10" s="631"/>
      <c r="G10" s="617" t="s">
        <v>131</v>
      </c>
      <c r="H10" s="618"/>
      <c r="I10" s="619"/>
      <c r="J10" s="632">
        <f>IF('参加申込書入力シート'!G4="","",'参加申込書入力シート'!G4)</f>
      </c>
      <c r="K10" s="630"/>
      <c r="L10" s="631"/>
      <c r="M10" s="204"/>
    </row>
    <row r="11" spans="1:13" ht="33" customHeight="1" thickBot="1">
      <c r="A11" s="204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204"/>
    </row>
    <row r="12" spans="1:14" ht="33" customHeight="1">
      <c r="A12" s="204"/>
      <c r="B12" s="639" t="s">
        <v>218</v>
      </c>
      <c r="C12" s="640"/>
      <c r="D12" s="645" t="s">
        <v>81</v>
      </c>
      <c r="E12" s="646"/>
      <c r="F12" s="647">
        <f>IF('参加申込書入力シート'!F15=1,'参加申込書入力シート'!D9,"")</f>
      </c>
      <c r="G12" s="648"/>
      <c r="H12" s="648"/>
      <c r="I12" s="648"/>
      <c r="J12" s="648"/>
      <c r="K12" s="648"/>
      <c r="L12" s="649"/>
      <c r="M12" s="204"/>
      <c r="N12" s="297" t="s">
        <v>210</v>
      </c>
    </row>
    <row r="13" spans="1:14" ht="33" customHeight="1">
      <c r="A13" s="204"/>
      <c r="B13" s="641"/>
      <c r="C13" s="642"/>
      <c r="D13" s="650" t="s">
        <v>75</v>
      </c>
      <c r="E13" s="651"/>
      <c r="F13" s="652">
        <f>IF('参加申込書入力シート'!F15=1,'参加申込書入力シート'!D10,"")</f>
      </c>
      <c r="G13" s="653"/>
      <c r="H13" s="653"/>
      <c r="I13" s="653"/>
      <c r="J13" s="653"/>
      <c r="K13" s="653"/>
      <c r="L13" s="654"/>
      <c r="M13" s="204"/>
      <c r="N13" s="297" t="s">
        <v>213</v>
      </c>
    </row>
    <row r="14" spans="1:13" ht="33" customHeight="1">
      <c r="A14" s="204"/>
      <c r="B14" s="641"/>
      <c r="C14" s="642"/>
      <c r="D14" s="623" t="s">
        <v>127</v>
      </c>
      <c r="E14" s="624"/>
      <c r="F14" s="625">
        <f>IF('参加申込書入力シート'!F15=1,'参加申込書入力シート'!C19&amp;" "&amp;'参加申込書入力シート'!D19,"")</f>
      </c>
      <c r="G14" s="626"/>
      <c r="H14" s="626"/>
      <c r="I14" s="155" t="s">
        <v>128</v>
      </c>
      <c r="J14" s="627">
        <f>IF('参加申込書入力シート'!F15=1,'参加申込書入力シート'!E19&amp;" "&amp;'参加申込書入力シート'!F19,"")</f>
      </c>
      <c r="K14" s="627"/>
      <c r="L14" s="157" t="s">
        <v>189</v>
      </c>
      <c r="M14" s="204"/>
    </row>
    <row r="15" spans="1:13" ht="33" customHeight="1">
      <c r="A15" s="204"/>
      <c r="B15" s="643"/>
      <c r="C15" s="644"/>
      <c r="D15" s="623" t="s">
        <v>130</v>
      </c>
      <c r="E15" s="624"/>
      <c r="F15" s="633"/>
      <c r="G15" s="634"/>
      <c r="H15" s="634"/>
      <c r="I15" s="141" t="s">
        <v>190</v>
      </c>
      <c r="J15" s="635"/>
      <c r="K15" s="635"/>
      <c r="L15" s="158" t="s">
        <v>188</v>
      </c>
      <c r="M15" s="204"/>
    </row>
    <row r="16" spans="1:13" ht="33" customHeight="1">
      <c r="A16" s="204"/>
      <c r="B16" s="89" t="s">
        <v>82</v>
      </c>
      <c r="C16" s="263"/>
      <c r="D16" s="90" t="s">
        <v>76</v>
      </c>
      <c r="E16" s="264"/>
      <c r="F16" s="655" t="s">
        <v>77</v>
      </c>
      <c r="G16" s="655"/>
      <c r="H16" s="655" t="s">
        <v>116</v>
      </c>
      <c r="I16" s="655"/>
      <c r="J16" s="88" t="s">
        <v>83</v>
      </c>
      <c r="K16" s="263"/>
      <c r="L16" s="91" t="s">
        <v>84</v>
      </c>
      <c r="M16" s="204"/>
    </row>
    <row r="17" spans="1:13" ht="33" customHeight="1">
      <c r="A17" s="204"/>
      <c r="B17" s="89" t="s">
        <v>85</v>
      </c>
      <c r="C17" s="263"/>
      <c r="D17" s="90" t="s">
        <v>78</v>
      </c>
      <c r="E17" s="264"/>
      <c r="F17" s="655" t="s">
        <v>77</v>
      </c>
      <c r="G17" s="655"/>
      <c r="H17" s="655" t="s">
        <v>116</v>
      </c>
      <c r="I17" s="655"/>
      <c r="J17" s="88" t="s">
        <v>83</v>
      </c>
      <c r="K17" s="263"/>
      <c r="L17" s="91" t="s">
        <v>84</v>
      </c>
      <c r="M17" s="204"/>
    </row>
    <row r="18" spans="1:13" ht="33" customHeight="1" thickBot="1">
      <c r="A18" s="204"/>
      <c r="B18" s="636" t="s">
        <v>80</v>
      </c>
      <c r="C18" s="637"/>
      <c r="D18" s="638" t="s">
        <v>117</v>
      </c>
      <c r="E18" s="638"/>
      <c r="F18" s="638"/>
      <c r="G18" s="638"/>
      <c r="H18" s="638"/>
      <c r="I18" s="638"/>
      <c r="J18" s="92" t="s">
        <v>83</v>
      </c>
      <c r="K18" s="265"/>
      <c r="L18" s="93" t="s">
        <v>84</v>
      </c>
      <c r="M18" s="204"/>
    </row>
    <row r="19" spans="1:13" ht="33" customHeight="1">
      <c r="A19" s="204"/>
      <c r="B19" s="639" t="s">
        <v>219</v>
      </c>
      <c r="C19" s="640"/>
      <c r="D19" s="645" t="s">
        <v>81</v>
      </c>
      <c r="E19" s="646"/>
      <c r="F19" s="647">
        <f>IF('参加申込書入力シート'!F15=2,'参加申込書入力シート'!D9,"")</f>
      </c>
      <c r="G19" s="648"/>
      <c r="H19" s="648"/>
      <c r="I19" s="648"/>
      <c r="J19" s="648"/>
      <c r="K19" s="648"/>
      <c r="L19" s="649"/>
      <c r="M19" s="204"/>
    </row>
    <row r="20" spans="1:13" ht="33" customHeight="1">
      <c r="A20" s="204"/>
      <c r="B20" s="641"/>
      <c r="C20" s="642"/>
      <c r="D20" s="650" t="s">
        <v>75</v>
      </c>
      <c r="E20" s="651"/>
      <c r="F20" s="652">
        <f>IF('参加申込書入力シート'!F15=2,'参加申込書入力シート'!D10,"")</f>
      </c>
      <c r="G20" s="653"/>
      <c r="H20" s="653"/>
      <c r="I20" s="653"/>
      <c r="J20" s="653"/>
      <c r="K20" s="653"/>
      <c r="L20" s="654"/>
      <c r="M20" s="204"/>
    </row>
    <row r="21" spans="1:13" ht="33" customHeight="1">
      <c r="A21" s="204"/>
      <c r="B21" s="641"/>
      <c r="C21" s="642"/>
      <c r="D21" s="623" t="s">
        <v>127</v>
      </c>
      <c r="E21" s="624"/>
      <c r="F21" s="625">
        <f>IF('参加申込書入力シート'!F15=2,'参加申込書入力シート'!C19&amp;" "&amp;'参加申込書入力シート'!D19,"")</f>
      </c>
      <c r="G21" s="626"/>
      <c r="H21" s="626"/>
      <c r="I21" s="155" t="s">
        <v>128</v>
      </c>
      <c r="J21" s="627">
        <f>IF('参加申込書入力シート'!F15=2,'参加申込書入力シート'!E19&amp;" "&amp;'参加申込書入力シート'!F19,"")</f>
      </c>
      <c r="K21" s="627"/>
      <c r="L21" s="157" t="s">
        <v>129</v>
      </c>
      <c r="M21" s="204"/>
    </row>
    <row r="22" spans="1:13" ht="33" customHeight="1">
      <c r="A22" s="204"/>
      <c r="B22" s="643"/>
      <c r="C22" s="644"/>
      <c r="D22" s="623" t="s">
        <v>130</v>
      </c>
      <c r="E22" s="624"/>
      <c r="F22" s="633"/>
      <c r="G22" s="634"/>
      <c r="H22" s="634"/>
      <c r="I22" s="141" t="s">
        <v>190</v>
      </c>
      <c r="J22" s="635"/>
      <c r="K22" s="635"/>
      <c r="L22" s="158" t="s">
        <v>129</v>
      </c>
      <c r="M22" s="204"/>
    </row>
    <row r="23" spans="1:13" ht="33" customHeight="1">
      <c r="A23" s="204"/>
      <c r="B23" s="89" t="s">
        <v>82</v>
      </c>
      <c r="C23" s="263"/>
      <c r="D23" s="90" t="s">
        <v>76</v>
      </c>
      <c r="E23" s="264"/>
      <c r="F23" s="655" t="s">
        <v>77</v>
      </c>
      <c r="G23" s="655"/>
      <c r="H23" s="655" t="s">
        <v>116</v>
      </c>
      <c r="I23" s="655"/>
      <c r="J23" s="88" t="s">
        <v>83</v>
      </c>
      <c r="K23" s="263"/>
      <c r="L23" s="91" t="s">
        <v>84</v>
      </c>
      <c r="M23" s="204"/>
    </row>
    <row r="24" spans="1:13" ht="33" customHeight="1">
      <c r="A24" s="204"/>
      <c r="B24" s="89" t="s">
        <v>85</v>
      </c>
      <c r="C24" s="263"/>
      <c r="D24" s="90" t="s">
        <v>78</v>
      </c>
      <c r="E24" s="264"/>
      <c r="F24" s="655" t="s">
        <v>77</v>
      </c>
      <c r="G24" s="655"/>
      <c r="H24" s="655" t="s">
        <v>116</v>
      </c>
      <c r="I24" s="655"/>
      <c r="J24" s="88" t="s">
        <v>83</v>
      </c>
      <c r="K24" s="263"/>
      <c r="L24" s="91" t="s">
        <v>84</v>
      </c>
      <c r="M24" s="204"/>
    </row>
    <row r="25" spans="1:13" ht="33" customHeight="1" thickBot="1">
      <c r="A25" s="204"/>
      <c r="B25" s="636" t="s">
        <v>80</v>
      </c>
      <c r="C25" s="637"/>
      <c r="D25" s="638" t="s">
        <v>117</v>
      </c>
      <c r="E25" s="638"/>
      <c r="F25" s="638"/>
      <c r="G25" s="638"/>
      <c r="H25" s="638"/>
      <c r="I25" s="638"/>
      <c r="J25" s="92" t="s">
        <v>83</v>
      </c>
      <c r="K25" s="265"/>
      <c r="L25" s="93" t="s">
        <v>84</v>
      </c>
      <c r="M25" s="204"/>
    </row>
    <row r="26" spans="1:13" ht="33" customHeight="1">
      <c r="A26" s="204"/>
      <c r="B26" s="156"/>
      <c r="C26" s="156"/>
      <c r="D26" s="90"/>
      <c r="E26" s="90"/>
      <c r="F26" s="90"/>
      <c r="G26" s="90"/>
      <c r="H26" s="90"/>
      <c r="I26" s="90"/>
      <c r="J26" s="90"/>
      <c r="K26" s="90"/>
      <c r="L26" s="90"/>
      <c r="M26" s="204"/>
    </row>
    <row r="27" spans="1:13" ht="33" customHeight="1">
      <c r="A27" s="204"/>
      <c r="B27" s="663" t="s">
        <v>134</v>
      </c>
      <c r="C27" s="663"/>
      <c r="D27" s="663"/>
      <c r="E27" s="663"/>
      <c r="F27" s="663"/>
      <c r="G27" s="664" t="s">
        <v>214</v>
      </c>
      <c r="H27" s="664"/>
      <c r="I27" s="664"/>
      <c r="J27" s="159"/>
      <c r="K27" s="159"/>
      <c r="L27" s="159"/>
      <c r="M27" s="204"/>
    </row>
    <row r="28" spans="1:13" ht="33" customHeight="1">
      <c r="A28" s="204"/>
      <c r="B28" s="94"/>
      <c r="C28" s="656"/>
      <c r="D28" s="657"/>
      <c r="E28" s="657"/>
      <c r="F28" s="657"/>
      <c r="G28" s="657"/>
      <c r="H28" s="657"/>
      <c r="I28" s="657"/>
      <c r="J28" s="657"/>
      <c r="K28" s="657"/>
      <c r="L28" s="658"/>
      <c r="M28" s="204"/>
    </row>
    <row r="29" spans="1:13" ht="33" customHeight="1">
      <c r="A29" s="204"/>
      <c r="B29" s="94"/>
      <c r="C29" s="659"/>
      <c r="D29" s="660"/>
      <c r="E29" s="660"/>
      <c r="F29" s="660"/>
      <c r="G29" s="660"/>
      <c r="H29" s="660"/>
      <c r="I29" s="660"/>
      <c r="J29" s="660"/>
      <c r="K29" s="660"/>
      <c r="L29" s="661"/>
      <c r="M29" s="204"/>
    </row>
    <row r="30" spans="1:13" ht="33" customHeight="1">
      <c r="A30" s="204"/>
      <c r="B30" s="662" t="str">
        <f>"☆ 現在の入力文字数は "&amp;LEN($C$28)&amp;"文字です　〔自動集計〕"</f>
        <v>☆ 現在の入力文字数は 0文字です　〔自動集計〕</v>
      </c>
      <c r="C30" s="662"/>
      <c r="D30" s="662"/>
      <c r="E30" s="662"/>
      <c r="F30" s="160"/>
      <c r="G30" s="150"/>
      <c r="H30" s="150"/>
      <c r="I30" s="150"/>
      <c r="J30" s="150"/>
      <c r="K30" s="150"/>
      <c r="L30" s="150"/>
      <c r="M30" s="204"/>
    </row>
    <row r="31" spans="1:13" ht="30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</sheetData>
  <sheetProtection/>
  <mergeCells count="53">
    <mergeCell ref="C28:L29"/>
    <mergeCell ref="B30:E30"/>
    <mergeCell ref="F23:G23"/>
    <mergeCell ref="H23:I23"/>
    <mergeCell ref="F24:G24"/>
    <mergeCell ref="H24:I24"/>
    <mergeCell ref="B27:F27"/>
    <mergeCell ref="G27:I27"/>
    <mergeCell ref="B25:C25"/>
    <mergeCell ref="D25:I25"/>
    <mergeCell ref="B19:C22"/>
    <mergeCell ref="D19:E19"/>
    <mergeCell ref="F19:L19"/>
    <mergeCell ref="D20:E20"/>
    <mergeCell ref="F20:L20"/>
    <mergeCell ref="D21:E21"/>
    <mergeCell ref="F21:H21"/>
    <mergeCell ref="J21:K21"/>
    <mergeCell ref="D22:E22"/>
    <mergeCell ref="F22:H22"/>
    <mergeCell ref="J15:K15"/>
    <mergeCell ref="F16:G16"/>
    <mergeCell ref="H16:I16"/>
    <mergeCell ref="F17:G17"/>
    <mergeCell ref="H17:I17"/>
    <mergeCell ref="D15:E15"/>
    <mergeCell ref="F15:H15"/>
    <mergeCell ref="J22:K22"/>
    <mergeCell ref="B18:C18"/>
    <mergeCell ref="D18:I18"/>
    <mergeCell ref="B12:C15"/>
    <mergeCell ref="D12:E12"/>
    <mergeCell ref="F12:L12"/>
    <mergeCell ref="D13:E13"/>
    <mergeCell ref="F13:L13"/>
    <mergeCell ref="D14:E14"/>
    <mergeCell ref="F14:H14"/>
    <mergeCell ref="J14:K14"/>
    <mergeCell ref="B10:C10"/>
    <mergeCell ref="D10:F10"/>
    <mergeCell ref="G10:I10"/>
    <mergeCell ref="J10:L10"/>
    <mergeCell ref="H8:L8"/>
    <mergeCell ref="B9:C9"/>
    <mergeCell ref="D9:F9"/>
    <mergeCell ref="G9:I9"/>
    <mergeCell ref="J9:L9"/>
    <mergeCell ref="B6:L6"/>
    <mergeCell ref="B7:L7"/>
    <mergeCell ref="C1:L1"/>
    <mergeCell ref="C2:L2"/>
    <mergeCell ref="C3:L3"/>
    <mergeCell ref="C4:L4"/>
  </mergeCells>
  <dataValidations count="2">
    <dataValidation type="list" allowBlank="1" showInputMessage="1" showErrorMessage="1" sqref="K16:K18 K23:K25">
      <formula1>"○"</formula1>
    </dataValidation>
    <dataValidation allowBlank="1" showInputMessage="1" showErrorMessage="1" imeMode="halfKatakana" sqref="F12:F13 F19"/>
  </dataValidations>
  <printOptions horizontalCentered="1"/>
  <pageMargins left="0.7086614173228347" right="0.7086614173228347" top="0.7480314960629921" bottom="0.4724409448818898" header="0.31496062992125984" footer="0.31496062992125984"/>
  <pageSetup fitToHeight="1" fitToWidth="1" orientation="portrait" paperSize="9" r:id="rId3"/>
  <headerFooter alignWithMargins="0">
    <oddFooter>&amp;R&amp;F&amp;A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1"/>
  <sheetViews>
    <sheetView zoomScale="75" zoomScaleNormal="75" zoomScalePageLayoutView="0" workbookViewId="0" topLeftCell="A22">
      <selection activeCell="P18" sqref="P18"/>
    </sheetView>
  </sheetViews>
  <sheetFormatPr defaultColWidth="9.00390625" defaultRowHeight="30" customHeight="1"/>
  <cols>
    <col min="1" max="1" width="3.125" style="81" customWidth="1"/>
    <col min="2" max="3" width="9.625" style="81" customWidth="1"/>
    <col min="4" max="4" width="13.50390625" style="81" customWidth="1"/>
    <col min="5" max="9" width="6.625" style="81" customWidth="1"/>
    <col min="10" max="10" width="6.625" style="83" customWidth="1"/>
    <col min="11" max="11" width="6.625" style="81" customWidth="1"/>
    <col min="12" max="12" width="6.625" style="83" customWidth="1"/>
    <col min="13" max="13" width="3.125" style="81" customWidth="1"/>
    <col min="14" max="16384" width="9.00390625" style="81" customWidth="1"/>
  </cols>
  <sheetData>
    <row r="1" spans="2:12" ht="19.5" customHeight="1">
      <c r="B1" s="82"/>
      <c r="C1" s="611" t="s">
        <v>132</v>
      </c>
      <c r="D1" s="611"/>
      <c r="E1" s="611"/>
      <c r="F1" s="611"/>
      <c r="G1" s="611"/>
      <c r="H1" s="611"/>
      <c r="I1" s="611"/>
      <c r="J1" s="611"/>
      <c r="K1" s="611"/>
      <c r="L1" s="611"/>
    </row>
    <row r="2" spans="2:12" ht="19.5" customHeight="1">
      <c r="B2" s="82"/>
      <c r="C2" s="611" t="s">
        <v>86</v>
      </c>
      <c r="D2" s="611"/>
      <c r="E2" s="611"/>
      <c r="F2" s="611"/>
      <c r="G2" s="611"/>
      <c r="H2" s="611"/>
      <c r="I2" s="611"/>
      <c r="J2" s="611"/>
      <c r="K2" s="611"/>
      <c r="L2" s="611"/>
    </row>
    <row r="3" spans="2:12" ht="19.5" customHeight="1">
      <c r="B3" s="82"/>
      <c r="C3" s="611" t="s">
        <v>90</v>
      </c>
      <c r="D3" s="611"/>
      <c r="E3" s="611"/>
      <c r="F3" s="611"/>
      <c r="G3" s="611"/>
      <c r="H3" s="611"/>
      <c r="I3" s="611"/>
      <c r="J3" s="611"/>
      <c r="K3" s="611"/>
      <c r="L3" s="611"/>
    </row>
    <row r="4" spans="2:12" ht="19.5" customHeight="1">
      <c r="B4" s="82"/>
      <c r="C4" s="611" t="s">
        <v>222</v>
      </c>
      <c r="D4" s="611"/>
      <c r="E4" s="611"/>
      <c r="F4" s="611"/>
      <c r="G4" s="611"/>
      <c r="H4" s="611"/>
      <c r="I4" s="611"/>
      <c r="J4" s="611"/>
      <c r="K4" s="611"/>
      <c r="L4" s="611"/>
    </row>
    <row r="5" spans="1:13" ht="30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33" customHeight="1">
      <c r="A6" s="204"/>
      <c r="B6" s="609" t="s">
        <v>251</v>
      </c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204"/>
    </row>
    <row r="7" spans="1:13" ht="33" customHeight="1">
      <c r="A7" s="204"/>
      <c r="B7" s="610" t="s">
        <v>73</v>
      </c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204"/>
    </row>
    <row r="8" spans="1:13" ht="33" customHeight="1" thickBot="1">
      <c r="A8" s="204"/>
      <c r="B8" s="95"/>
      <c r="C8" s="95"/>
      <c r="D8" s="96"/>
      <c r="E8" s="96"/>
      <c r="F8" s="96"/>
      <c r="G8" s="96"/>
      <c r="H8" s="612" t="s">
        <v>133</v>
      </c>
      <c r="I8" s="612"/>
      <c r="J8" s="612"/>
      <c r="K8" s="612"/>
      <c r="L8" s="612"/>
      <c r="M8" s="204"/>
    </row>
    <row r="9" spans="1:13" ht="33" customHeight="1" thickBot="1">
      <c r="A9" s="204"/>
      <c r="B9" s="613" t="s">
        <v>191</v>
      </c>
      <c r="C9" s="614"/>
      <c r="D9" s="615">
        <f>IF('参加申込書入力シート'!C4="","",'参加申込書入力シート'!C4)</f>
      </c>
      <c r="E9" s="615"/>
      <c r="F9" s="616"/>
      <c r="G9" s="617" t="s">
        <v>192</v>
      </c>
      <c r="H9" s="618"/>
      <c r="I9" s="619"/>
      <c r="J9" s="620">
        <f>IF('参加申込書入力シート'!C5="","",'参加申込書入力シート'!C5)</f>
      </c>
      <c r="K9" s="621"/>
      <c r="L9" s="622"/>
      <c r="M9" s="204"/>
    </row>
    <row r="10" spans="1:13" ht="33" customHeight="1" thickBot="1">
      <c r="A10" s="204"/>
      <c r="B10" s="617" t="s">
        <v>193</v>
      </c>
      <c r="C10" s="628"/>
      <c r="D10" s="629">
        <f>IF('参加申込書入力シート'!E5="","",'参加申込書入力シート'!E5)</f>
      </c>
      <c r="E10" s="630"/>
      <c r="F10" s="631"/>
      <c r="G10" s="617" t="s">
        <v>194</v>
      </c>
      <c r="H10" s="618"/>
      <c r="I10" s="619"/>
      <c r="J10" s="632">
        <f>IF('参加申込書入力シート'!G4="","",'参加申込書入力シート'!G4)</f>
      </c>
      <c r="K10" s="630"/>
      <c r="L10" s="631"/>
      <c r="M10" s="204"/>
    </row>
    <row r="11" spans="1:13" ht="33" customHeight="1" thickBot="1">
      <c r="A11" s="204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204"/>
    </row>
    <row r="12" spans="1:14" ht="33" customHeight="1">
      <c r="A12" s="204"/>
      <c r="B12" s="639" t="s">
        <v>220</v>
      </c>
      <c r="C12" s="640"/>
      <c r="D12" s="645" t="s">
        <v>195</v>
      </c>
      <c r="E12" s="646"/>
      <c r="F12" s="647">
        <f>IF('参加申込書入力シート'!F15=1,'参加申込書入力シート'!D9,"")</f>
      </c>
      <c r="G12" s="648"/>
      <c r="H12" s="648"/>
      <c r="I12" s="648"/>
      <c r="J12" s="648"/>
      <c r="K12" s="648"/>
      <c r="L12" s="649"/>
      <c r="M12" s="204"/>
      <c r="N12" s="297" t="s">
        <v>210</v>
      </c>
    </row>
    <row r="13" spans="1:14" ht="33" customHeight="1">
      <c r="A13" s="204"/>
      <c r="B13" s="641"/>
      <c r="C13" s="642"/>
      <c r="D13" s="650" t="s">
        <v>196</v>
      </c>
      <c r="E13" s="651"/>
      <c r="F13" s="652">
        <f>IF('参加申込書入力シート'!F15=1,'参加申込書入力シート'!D10,"")</f>
      </c>
      <c r="G13" s="653"/>
      <c r="H13" s="653"/>
      <c r="I13" s="653"/>
      <c r="J13" s="653"/>
      <c r="K13" s="653"/>
      <c r="L13" s="654"/>
      <c r="M13" s="204"/>
      <c r="N13" s="297" t="s">
        <v>213</v>
      </c>
    </row>
    <row r="14" spans="1:13" ht="33" customHeight="1">
      <c r="A14" s="204"/>
      <c r="B14" s="641"/>
      <c r="C14" s="642"/>
      <c r="D14" s="623" t="s">
        <v>197</v>
      </c>
      <c r="E14" s="624"/>
      <c r="F14" s="625">
        <f>IF('参加申込書入力シート'!F15=1,'参加申込書入力シート'!C19&amp;" "&amp;'参加申込書入力シート'!D19,"")</f>
      </c>
      <c r="G14" s="626"/>
      <c r="H14" s="626"/>
      <c r="I14" s="155" t="s">
        <v>190</v>
      </c>
      <c r="J14" s="627">
        <f>IF('参加申込書入力シート'!F15=1,'参加申込書入力シート'!E19&amp;" "&amp;'参加申込書入力シート'!F19,"")</f>
      </c>
      <c r="K14" s="627"/>
      <c r="L14" s="157" t="s">
        <v>188</v>
      </c>
      <c r="M14" s="204"/>
    </row>
    <row r="15" spans="1:13" ht="33" customHeight="1">
      <c r="A15" s="204"/>
      <c r="B15" s="643"/>
      <c r="C15" s="644"/>
      <c r="D15" s="623" t="s">
        <v>198</v>
      </c>
      <c r="E15" s="624"/>
      <c r="F15" s="633"/>
      <c r="G15" s="634"/>
      <c r="H15" s="634"/>
      <c r="I15" s="141" t="s">
        <v>190</v>
      </c>
      <c r="J15" s="635"/>
      <c r="K15" s="635"/>
      <c r="L15" s="158" t="s">
        <v>188</v>
      </c>
      <c r="M15" s="204"/>
    </row>
    <row r="16" spans="1:13" ht="33" customHeight="1">
      <c r="A16" s="204"/>
      <c r="B16" s="89" t="s">
        <v>199</v>
      </c>
      <c r="C16" s="263"/>
      <c r="D16" s="90" t="s">
        <v>200</v>
      </c>
      <c r="E16" s="264"/>
      <c r="F16" s="655" t="s">
        <v>201</v>
      </c>
      <c r="G16" s="655"/>
      <c r="H16" s="655" t="s">
        <v>202</v>
      </c>
      <c r="I16" s="655"/>
      <c r="J16" s="88" t="s">
        <v>203</v>
      </c>
      <c r="K16" s="263"/>
      <c r="L16" s="91" t="s">
        <v>204</v>
      </c>
      <c r="M16" s="204"/>
    </row>
    <row r="17" spans="1:13" ht="33" customHeight="1">
      <c r="A17" s="204"/>
      <c r="B17" s="89" t="s">
        <v>205</v>
      </c>
      <c r="C17" s="263"/>
      <c r="D17" s="90" t="s">
        <v>206</v>
      </c>
      <c r="E17" s="264"/>
      <c r="F17" s="655" t="s">
        <v>201</v>
      </c>
      <c r="G17" s="655"/>
      <c r="H17" s="655" t="s">
        <v>202</v>
      </c>
      <c r="I17" s="655"/>
      <c r="J17" s="88" t="s">
        <v>203</v>
      </c>
      <c r="K17" s="263"/>
      <c r="L17" s="91" t="s">
        <v>204</v>
      </c>
      <c r="M17" s="204"/>
    </row>
    <row r="18" spans="1:13" ht="33" customHeight="1" thickBot="1">
      <c r="A18" s="204"/>
      <c r="B18" s="636" t="s">
        <v>207</v>
      </c>
      <c r="C18" s="637"/>
      <c r="D18" s="638" t="s">
        <v>208</v>
      </c>
      <c r="E18" s="638"/>
      <c r="F18" s="638"/>
      <c r="G18" s="638"/>
      <c r="H18" s="638"/>
      <c r="I18" s="638"/>
      <c r="J18" s="92" t="s">
        <v>203</v>
      </c>
      <c r="K18" s="265"/>
      <c r="L18" s="93" t="s">
        <v>204</v>
      </c>
      <c r="M18" s="204"/>
    </row>
    <row r="19" spans="1:13" ht="33" customHeight="1">
      <c r="A19" s="204"/>
      <c r="B19" s="639" t="s">
        <v>221</v>
      </c>
      <c r="C19" s="640"/>
      <c r="D19" s="645" t="s">
        <v>195</v>
      </c>
      <c r="E19" s="646"/>
      <c r="F19" s="647">
        <f>IF('参加申込書入力シート'!F15=2,'参加申込書入力シート'!D9,"")</f>
      </c>
      <c r="G19" s="648"/>
      <c r="H19" s="648"/>
      <c r="I19" s="648"/>
      <c r="J19" s="648"/>
      <c r="K19" s="648"/>
      <c r="L19" s="649"/>
      <c r="M19" s="204"/>
    </row>
    <row r="20" spans="1:13" ht="33" customHeight="1">
      <c r="A20" s="204"/>
      <c r="B20" s="641"/>
      <c r="C20" s="642"/>
      <c r="D20" s="650" t="s">
        <v>196</v>
      </c>
      <c r="E20" s="651"/>
      <c r="F20" s="652">
        <f>IF('参加申込書入力シート'!F15=2,'参加申込書入力シート'!D10,"")</f>
      </c>
      <c r="G20" s="653"/>
      <c r="H20" s="653"/>
      <c r="I20" s="653"/>
      <c r="J20" s="653"/>
      <c r="K20" s="653"/>
      <c r="L20" s="654"/>
      <c r="M20" s="204"/>
    </row>
    <row r="21" spans="1:13" ht="33" customHeight="1">
      <c r="A21" s="204"/>
      <c r="B21" s="641"/>
      <c r="C21" s="642"/>
      <c r="D21" s="623" t="s">
        <v>197</v>
      </c>
      <c r="E21" s="624"/>
      <c r="F21" s="625">
        <f>IF('参加申込書入力シート'!F15=2,'参加申込書入力シート'!C19&amp;" "&amp;'参加申込書入力シート'!D19,"")</f>
      </c>
      <c r="G21" s="626"/>
      <c r="H21" s="626"/>
      <c r="I21" s="155" t="s">
        <v>190</v>
      </c>
      <c r="J21" s="627">
        <f>IF('参加申込書入力シート'!F15=2,'参加申込書入力シート'!E19&amp;" "&amp;'参加申込書入力シート'!F19,"")</f>
      </c>
      <c r="K21" s="627"/>
      <c r="L21" s="157" t="s">
        <v>209</v>
      </c>
      <c r="M21" s="204"/>
    </row>
    <row r="22" spans="1:13" ht="33" customHeight="1">
      <c r="A22" s="204"/>
      <c r="B22" s="643"/>
      <c r="C22" s="644"/>
      <c r="D22" s="623" t="s">
        <v>198</v>
      </c>
      <c r="E22" s="624"/>
      <c r="F22" s="666">
        <f>IF('参加申込書入力シート'!F15=2,'参加申込書入力シート'!C22&amp;" "&amp;'参加申込書入力シート'!D22,"")</f>
      </c>
      <c r="G22" s="627"/>
      <c r="H22" s="627"/>
      <c r="I22" s="141" t="s">
        <v>190</v>
      </c>
      <c r="J22" s="665">
        <f>IF('参加申込書入力シート'!F15=2,'参加申込書入力シート'!E22&amp;" "&amp;'参加申込書入力シート'!F22,"")</f>
      </c>
      <c r="K22" s="665"/>
      <c r="L22" s="158" t="s">
        <v>209</v>
      </c>
      <c r="M22" s="204"/>
    </row>
    <row r="23" spans="1:13" ht="33" customHeight="1">
      <c r="A23" s="204"/>
      <c r="B23" s="89" t="s">
        <v>199</v>
      </c>
      <c r="C23" s="263"/>
      <c r="D23" s="90" t="s">
        <v>200</v>
      </c>
      <c r="E23" s="264"/>
      <c r="F23" s="655" t="s">
        <v>201</v>
      </c>
      <c r="G23" s="655"/>
      <c r="H23" s="655" t="s">
        <v>202</v>
      </c>
      <c r="I23" s="655"/>
      <c r="J23" s="88" t="s">
        <v>203</v>
      </c>
      <c r="K23" s="263"/>
      <c r="L23" s="91" t="s">
        <v>204</v>
      </c>
      <c r="M23" s="204"/>
    </row>
    <row r="24" spans="1:13" ht="33" customHeight="1">
      <c r="A24" s="204"/>
      <c r="B24" s="89" t="s">
        <v>205</v>
      </c>
      <c r="C24" s="263"/>
      <c r="D24" s="90" t="s">
        <v>206</v>
      </c>
      <c r="E24" s="264"/>
      <c r="F24" s="655" t="s">
        <v>201</v>
      </c>
      <c r="G24" s="655"/>
      <c r="H24" s="655" t="s">
        <v>202</v>
      </c>
      <c r="I24" s="655"/>
      <c r="J24" s="88" t="s">
        <v>203</v>
      </c>
      <c r="K24" s="263"/>
      <c r="L24" s="91" t="s">
        <v>204</v>
      </c>
      <c r="M24" s="204"/>
    </row>
    <row r="25" spans="1:13" ht="33" customHeight="1" thickBot="1">
      <c r="A25" s="204"/>
      <c r="B25" s="636" t="s">
        <v>207</v>
      </c>
      <c r="C25" s="637"/>
      <c r="D25" s="638" t="s">
        <v>208</v>
      </c>
      <c r="E25" s="638"/>
      <c r="F25" s="638"/>
      <c r="G25" s="638"/>
      <c r="H25" s="638"/>
      <c r="I25" s="638"/>
      <c r="J25" s="92" t="s">
        <v>203</v>
      </c>
      <c r="K25" s="265"/>
      <c r="L25" s="93" t="s">
        <v>204</v>
      </c>
      <c r="M25" s="204"/>
    </row>
    <row r="26" spans="1:13" ht="33" customHeight="1">
      <c r="A26" s="204"/>
      <c r="B26" s="156"/>
      <c r="C26" s="156"/>
      <c r="D26" s="90"/>
      <c r="E26" s="90"/>
      <c r="F26" s="90"/>
      <c r="G26" s="90"/>
      <c r="H26" s="90"/>
      <c r="I26" s="90"/>
      <c r="J26" s="90"/>
      <c r="K26" s="90"/>
      <c r="L26" s="90"/>
      <c r="M26" s="204"/>
    </row>
    <row r="27" spans="1:13" ht="33" customHeight="1">
      <c r="A27" s="204"/>
      <c r="B27" s="663" t="s">
        <v>134</v>
      </c>
      <c r="C27" s="663"/>
      <c r="D27" s="663"/>
      <c r="E27" s="663"/>
      <c r="F27" s="663"/>
      <c r="G27" s="664" t="s">
        <v>214</v>
      </c>
      <c r="H27" s="664"/>
      <c r="I27" s="664"/>
      <c r="J27" s="159"/>
      <c r="K27" s="159"/>
      <c r="L27" s="159"/>
      <c r="M27" s="204"/>
    </row>
    <row r="28" spans="1:13" ht="33" customHeight="1">
      <c r="A28" s="204"/>
      <c r="B28" s="94"/>
      <c r="C28" s="656"/>
      <c r="D28" s="657"/>
      <c r="E28" s="657"/>
      <c r="F28" s="657"/>
      <c r="G28" s="657"/>
      <c r="H28" s="657"/>
      <c r="I28" s="657"/>
      <c r="J28" s="657"/>
      <c r="K28" s="657"/>
      <c r="L28" s="658"/>
      <c r="M28" s="204"/>
    </row>
    <row r="29" spans="1:13" ht="33" customHeight="1">
      <c r="A29" s="204"/>
      <c r="B29" s="94"/>
      <c r="C29" s="659"/>
      <c r="D29" s="660"/>
      <c r="E29" s="660"/>
      <c r="F29" s="660"/>
      <c r="G29" s="660"/>
      <c r="H29" s="660"/>
      <c r="I29" s="660"/>
      <c r="J29" s="660"/>
      <c r="K29" s="660"/>
      <c r="L29" s="661"/>
      <c r="M29" s="204"/>
    </row>
    <row r="30" spans="1:13" ht="33" customHeight="1">
      <c r="A30" s="204"/>
      <c r="B30" s="662" t="str">
        <f>"☆ 現在の入力文字数は "&amp;LEN($C$28)&amp;"文字です　〔自動集計〕"</f>
        <v>☆ 現在の入力文字数は 0文字です　〔自動集計〕</v>
      </c>
      <c r="C30" s="662"/>
      <c r="D30" s="662"/>
      <c r="E30" s="662"/>
      <c r="F30" s="160"/>
      <c r="G30" s="150"/>
      <c r="H30" s="150"/>
      <c r="I30" s="150"/>
      <c r="J30" s="150"/>
      <c r="K30" s="150"/>
      <c r="L30" s="150"/>
      <c r="M30" s="204"/>
    </row>
    <row r="31" spans="1:13" ht="30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</sheetData>
  <sheetProtection/>
  <mergeCells count="53">
    <mergeCell ref="C28:L29"/>
    <mergeCell ref="B30:E30"/>
    <mergeCell ref="F23:G23"/>
    <mergeCell ref="H23:I23"/>
    <mergeCell ref="F24:G24"/>
    <mergeCell ref="H24:I24"/>
    <mergeCell ref="B27:F27"/>
    <mergeCell ref="G27:I27"/>
    <mergeCell ref="B25:C25"/>
    <mergeCell ref="D25:I25"/>
    <mergeCell ref="B19:C22"/>
    <mergeCell ref="D19:E19"/>
    <mergeCell ref="F19:L19"/>
    <mergeCell ref="D20:E20"/>
    <mergeCell ref="F20:L20"/>
    <mergeCell ref="D21:E21"/>
    <mergeCell ref="F21:H21"/>
    <mergeCell ref="J21:K21"/>
    <mergeCell ref="D22:E22"/>
    <mergeCell ref="F22:H22"/>
    <mergeCell ref="J15:K15"/>
    <mergeCell ref="F16:G16"/>
    <mergeCell ref="H16:I16"/>
    <mergeCell ref="F17:G17"/>
    <mergeCell ref="H17:I17"/>
    <mergeCell ref="D15:E15"/>
    <mergeCell ref="F15:H15"/>
    <mergeCell ref="J22:K22"/>
    <mergeCell ref="B18:C18"/>
    <mergeCell ref="D18:I18"/>
    <mergeCell ref="B12:C15"/>
    <mergeCell ref="D12:E12"/>
    <mergeCell ref="F12:L12"/>
    <mergeCell ref="D13:E13"/>
    <mergeCell ref="F13:L13"/>
    <mergeCell ref="D14:E14"/>
    <mergeCell ref="F14:H14"/>
    <mergeCell ref="J14:K14"/>
    <mergeCell ref="B10:C10"/>
    <mergeCell ref="D10:F10"/>
    <mergeCell ref="G10:I10"/>
    <mergeCell ref="J10:L10"/>
    <mergeCell ref="H8:L8"/>
    <mergeCell ref="B9:C9"/>
    <mergeCell ref="D9:F9"/>
    <mergeCell ref="G9:I9"/>
    <mergeCell ref="J9:L9"/>
    <mergeCell ref="B6:L6"/>
    <mergeCell ref="B7:L7"/>
    <mergeCell ref="C1:L1"/>
    <mergeCell ref="C2:L2"/>
    <mergeCell ref="C3:L3"/>
    <mergeCell ref="C4:L4"/>
  </mergeCells>
  <dataValidations count="2">
    <dataValidation type="list" allowBlank="1" showInputMessage="1" showErrorMessage="1" sqref="K16:K18 K23:K25">
      <formula1>"○"</formula1>
    </dataValidation>
    <dataValidation allowBlank="1" showInputMessage="1" showErrorMessage="1" imeMode="halfKatakana" sqref="F12 F19"/>
  </dataValidations>
  <printOptions horizontalCentered="1"/>
  <pageMargins left="0.7086614173228347" right="0.1968503937007874" top="0.4330708661417323" bottom="0.6692913385826772" header="0.31496062992125984" footer="0.31496062992125984"/>
  <pageSetup fitToHeight="1" fitToWidth="1" horizontalDpi="600" verticalDpi="600" orientation="portrait" paperSize="9" r:id="rId3"/>
  <headerFooter alignWithMargins="0">
    <oddFooter>&amp;R&amp;F&amp;A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S26"/>
  <sheetViews>
    <sheetView showGridLines="0" showZeros="0" zoomScale="75" zoomScaleNormal="75" zoomScalePageLayoutView="0" workbookViewId="0" topLeftCell="A13">
      <selection activeCell="U10" sqref="U10"/>
    </sheetView>
  </sheetViews>
  <sheetFormatPr defaultColWidth="12.625" defaultRowHeight="21" customHeight="1"/>
  <cols>
    <col min="1" max="1" width="15.00390625" style="3" bestFit="1" customWidth="1"/>
    <col min="2" max="5" width="8.625" style="1" customWidth="1"/>
    <col min="6" max="6" width="5.125" style="1" customWidth="1"/>
    <col min="7" max="7" width="5.625" style="1" customWidth="1"/>
    <col min="8" max="8" width="8.625" style="3" customWidth="1"/>
    <col min="9" max="9" width="8.625" style="1" customWidth="1"/>
    <col min="10" max="11" width="8.625" style="3" customWidth="1"/>
    <col min="12" max="12" width="5.125" style="3" customWidth="1"/>
    <col min="13" max="14" width="3.375" style="1" bestFit="1" customWidth="1"/>
    <col min="15" max="15" width="5.25390625" style="1" bestFit="1" customWidth="1"/>
    <col min="16" max="18" width="3.375" style="1" bestFit="1" customWidth="1"/>
    <col min="19" max="19" width="17.25390625" style="1" bestFit="1" customWidth="1"/>
    <col min="20" max="16384" width="12.625" style="1" customWidth="1"/>
  </cols>
  <sheetData>
    <row r="1" spans="1:19" ht="30" customHeight="1">
      <c r="A1" s="1"/>
      <c r="D1" s="360" t="s">
        <v>251</v>
      </c>
      <c r="E1" s="360"/>
      <c r="F1" s="360"/>
      <c r="G1" s="360"/>
      <c r="H1" s="360"/>
      <c r="I1" s="360"/>
      <c r="J1" s="360"/>
      <c r="K1" s="360"/>
      <c r="L1" s="360"/>
      <c r="O1" s="673" t="s">
        <v>20</v>
      </c>
      <c r="P1" s="673"/>
      <c r="Q1" s="673"/>
      <c r="R1" s="673"/>
      <c r="S1" s="161">
        <f>'参加申込書入力シート'!C4</f>
        <v>0</v>
      </c>
    </row>
    <row r="2" spans="1:19" ht="30" customHeight="1">
      <c r="A2" s="1"/>
      <c r="D2" s="601" t="s">
        <v>115</v>
      </c>
      <c r="E2" s="601"/>
      <c r="F2" s="601"/>
      <c r="G2" s="601"/>
      <c r="H2" s="601"/>
      <c r="I2" s="601"/>
      <c r="J2" s="601"/>
      <c r="K2" s="601"/>
      <c r="L2" s="601"/>
      <c r="O2" s="681" t="s">
        <v>13</v>
      </c>
      <c r="P2" s="681"/>
      <c r="Q2" s="681"/>
      <c r="R2" s="681"/>
      <c r="S2" s="161">
        <f>'参加申込書入力シート'!C5</f>
        <v>0</v>
      </c>
    </row>
    <row r="3" spans="2:19" ht="21" customHeight="1">
      <c r="B3" s="3"/>
      <c r="C3" s="3"/>
      <c r="D3" s="3"/>
      <c r="E3" s="3"/>
      <c r="F3" s="3"/>
      <c r="G3" s="3"/>
      <c r="I3" s="3"/>
      <c r="M3" s="3"/>
      <c r="N3" s="3"/>
      <c r="O3" s="3"/>
      <c r="P3" s="3"/>
      <c r="Q3" s="3"/>
      <c r="R3" s="3"/>
      <c r="S3" s="3"/>
    </row>
    <row r="4" spans="1:19" s="127" customFormat="1" ht="24" customHeight="1">
      <c r="A4" s="123" t="s">
        <v>0</v>
      </c>
      <c r="B4" s="556">
        <f>'参加申込書入力シート'!D10</f>
        <v>0</v>
      </c>
      <c r="C4" s="557"/>
      <c r="D4" s="557"/>
      <c r="E4" s="557"/>
      <c r="F4" s="557"/>
      <c r="G4" s="557"/>
      <c r="H4" s="558"/>
      <c r="I4" s="682" t="s">
        <v>49</v>
      </c>
      <c r="J4" s="568"/>
      <c r="K4" s="676">
        <f>IF('参加申込書入力シート'!C7="","",'参加申込書入力シート'!C7)</f>
      </c>
      <c r="L4" s="677"/>
      <c r="M4" s="677"/>
      <c r="N4" s="677"/>
      <c r="O4" s="677"/>
      <c r="P4" s="677"/>
      <c r="Q4" s="677"/>
      <c r="R4" s="125"/>
      <c r="S4" s="126" t="s">
        <v>97</v>
      </c>
    </row>
    <row r="5" spans="1:19" s="127" customFormat="1" ht="24" customHeight="1">
      <c r="A5" s="123" t="s">
        <v>95</v>
      </c>
      <c r="B5" s="124" t="s">
        <v>98</v>
      </c>
      <c r="C5" s="672">
        <f>'参加申込書入力シート'!D13</f>
        <v>0</v>
      </c>
      <c r="D5" s="560"/>
      <c r="E5" s="135" t="s">
        <v>99</v>
      </c>
      <c r="F5" s="568">
        <f>'参加申込書入力シート'!F13</f>
        <v>0</v>
      </c>
      <c r="G5" s="560"/>
      <c r="H5" s="560"/>
      <c r="I5" s="682" t="s">
        <v>215</v>
      </c>
      <c r="J5" s="568"/>
      <c r="K5" s="676" t="str">
        <f>IF('参加申込書入力シート'!C19&amp;" "&amp;'参加申込書入力シート'!D19="","",'参加申込書入力シート'!C19&amp;" "&amp;'参加申込書入力シート'!D19)</f>
        <v> </v>
      </c>
      <c r="L5" s="677"/>
      <c r="M5" s="677"/>
      <c r="N5" s="677"/>
      <c r="O5" s="677"/>
      <c r="P5" s="677"/>
      <c r="Q5" s="677"/>
      <c r="R5" s="125"/>
      <c r="S5" s="126" t="s">
        <v>97</v>
      </c>
    </row>
    <row r="6" spans="1:19" s="127" customFormat="1" ht="24" customHeight="1">
      <c r="A6" s="123" t="s">
        <v>96</v>
      </c>
      <c r="B6" s="678" t="s">
        <v>254</v>
      </c>
      <c r="C6" s="679"/>
      <c r="D6" s="679"/>
      <c r="E6" s="679"/>
      <c r="F6" s="679"/>
      <c r="G6" s="679"/>
      <c r="H6" s="680"/>
      <c r="I6" s="673" t="s">
        <v>91</v>
      </c>
      <c r="J6" s="673"/>
      <c r="K6" s="678" t="s">
        <v>253</v>
      </c>
      <c r="L6" s="679"/>
      <c r="M6" s="679"/>
      <c r="N6" s="679"/>
      <c r="O6" s="679"/>
      <c r="P6" s="679"/>
      <c r="Q6" s="679"/>
      <c r="R6" s="679"/>
      <c r="S6" s="680"/>
    </row>
    <row r="7" spans="1:12" s="127" customFormat="1" ht="21" customHeight="1" thickBot="1">
      <c r="A7" s="129"/>
      <c r="H7" s="129"/>
      <c r="J7" s="129"/>
      <c r="K7" s="129"/>
      <c r="L7" s="129"/>
    </row>
    <row r="8" spans="1:14" s="127" customFormat="1" ht="30" customHeight="1" thickBot="1">
      <c r="A8" s="130" t="s">
        <v>94</v>
      </c>
      <c r="B8" s="137"/>
      <c r="C8" s="669" t="s">
        <v>238</v>
      </c>
      <c r="D8" s="670"/>
      <c r="E8" s="137"/>
      <c r="F8" s="669" t="s">
        <v>239</v>
      </c>
      <c r="G8" s="695"/>
      <c r="H8" s="670"/>
      <c r="J8" s="510" t="s">
        <v>22</v>
      </c>
      <c r="K8" s="671"/>
      <c r="L8" s="136">
        <f>'参加申込書入力シート'!F15</f>
        <v>0</v>
      </c>
      <c r="M8" s="511" t="s">
        <v>59</v>
      </c>
      <c r="N8" s="690"/>
    </row>
    <row r="9" spans="1:12" s="127" customFormat="1" ht="21" customHeight="1">
      <c r="A9" s="130"/>
      <c r="B9" s="133" t="s">
        <v>114</v>
      </c>
      <c r="C9" s="689" t="s">
        <v>112</v>
      </c>
      <c r="D9" s="689"/>
      <c r="E9" s="134" t="s">
        <v>113</v>
      </c>
      <c r="F9" s="131"/>
      <c r="G9" s="132"/>
      <c r="H9" s="129"/>
      <c r="J9" s="129"/>
      <c r="K9" s="129"/>
      <c r="L9" s="129"/>
    </row>
    <row r="10" spans="2:11" s="127" customFormat="1" ht="18" customHeight="1">
      <c r="B10" s="693" t="s">
        <v>92</v>
      </c>
      <c r="C10" s="693"/>
      <c r="E10" s="128"/>
      <c r="F10" s="128"/>
      <c r="G10" s="128"/>
      <c r="H10" s="129"/>
      <c r="J10" s="693" t="s">
        <v>93</v>
      </c>
      <c r="K10" s="693"/>
    </row>
    <row r="11" spans="1:11" s="127" customFormat="1" ht="18" customHeight="1" thickBot="1">
      <c r="A11" s="128"/>
      <c r="B11" s="694"/>
      <c r="C11" s="694"/>
      <c r="E11" s="128"/>
      <c r="F11" s="128"/>
      <c r="H11" s="129"/>
      <c r="J11" s="694"/>
      <c r="K11" s="694"/>
    </row>
    <row r="12" spans="1:19" s="127" customFormat="1" ht="21" customHeight="1">
      <c r="A12" s="101"/>
      <c r="B12" s="691" t="s">
        <v>11</v>
      </c>
      <c r="C12" s="692"/>
      <c r="D12" s="674" t="s">
        <v>216</v>
      </c>
      <c r="E12" s="683"/>
      <c r="F12" s="684"/>
      <c r="G12" s="1"/>
      <c r="H12" s="691" t="s">
        <v>11</v>
      </c>
      <c r="I12" s="692"/>
      <c r="J12" s="696" t="s">
        <v>64</v>
      </c>
      <c r="K12" s="697"/>
      <c r="L12" s="102" t="s">
        <v>37</v>
      </c>
      <c r="M12" s="674" t="s">
        <v>40</v>
      </c>
      <c r="N12" s="675"/>
      <c r="O12" s="686" t="s">
        <v>32</v>
      </c>
      <c r="P12" s="687"/>
      <c r="Q12" s="687"/>
      <c r="R12" s="688"/>
      <c r="S12" s="285" t="s">
        <v>255</v>
      </c>
    </row>
    <row r="13" spans="1:19" s="127" customFormat="1" ht="21" customHeight="1">
      <c r="A13" s="103"/>
      <c r="B13" s="114" t="s">
        <v>9</v>
      </c>
      <c r="C13" s="190" t="s">
        <v>10</v>
      </c>
      <c r="D13" s="449"/>
      <c r="E13" s="685"/>
      <c r="F13" s="451"/>
      <c r="G13" s="1"/>
      <c r="H13" s="114" t="s">
        <v>9</v>
      </c>
      <c r="I13" s="190" t="s">
        <v>10</v>
      </c>
      <c r="J13" s="79" t="s">
        <v>9</v>
      </c>
      <c r="K13" s="190" t="s">
        <v>10</v>
      </c>
      <c r="L13" s="104"/>
      <c r="M13" s="105" t="s">
        <v>41</v>
      </c>
      <c r="N13" s="333" t="s">
        <v>42</v>
      </c>
      <c r="O13" s="105"/>
      <c r="P13" s="106" t="s">
        <v>29</v>
      </c>
      <c r="Q13" s="80" t="s">
        <v>30</v>
      </c>
      <c r="R13" s="107" t="s">
        <v>31</v>
      </c>
      <c r="S13" s="108" t="s">
        <v>33</v>
      </c>
    </row>
    <row r="14" spans="1:19" s="127" customFormat="1" ht="21" customHeight="1">
      <c r="A14" s="109" t="s">
        <v>1</v>
      </c>
      <c r="B14" s="115"/>
      <c r="C14" s="119"/>
      <c r="D14" s="116"/>
      <c r="E14" s="116"/>
      <c r="F14" s="332"/>
      <c r="G14" s="3" t="s">
        <v>100</v>
      </c>
      <c r="H14" s="115"/>
      <c r="I14" s="119"/>
      <c r="J14" s="116"/>
      <c r="K14" s="116"/>
      <c r="L14" s="164" t="s">
        <v>38</v>
      </c>
      <c r="M14" s="165" t="s">
        <v>39</v>
      </c>
      <c r="N14" s="166" t="s">
        <v>39</v>
      </c>
      <c r="O14" s="165" t="s">
        <v>38</v>
      </c>
      <c r="P14" s="167" t="s">
        <v>38</v>
      </c>
      <c r="Q14" s="53" t="s">
        <v>34</v>
      </c>
      <c r="R14" s="168" t="s">
        <v>34</v>
      </c>
      <c r="S14" s="169"/>
    </row>
    <row r="15" spans="1:19" s="127" customFormat="1" ht="21" customHeight="1">
      <c r="A15" s="9" t="s">
        <v>101</v>
      </c>
      <c r="B15" s="112"/>
      <c r="C15" s="120"/>
      <c r="D15" s="117"/>
      <c r="E15" s="117"/>
      <c r="F15" s="139"/>
      <c r="G15" s="3" t="s">
        <v>102</v>
      </c>
      <c r="H15" s="112"/>
      <c r="I15" s="120"/>
      <c r="J15" s="117"/>
      <c r="K15" s="117"/>
      <c r="L15" s="170" t="s">
        <v>39</v>
      </c>
      <c r="M15" s="171" t="s">
        <v>39</v>
      </c>
      <c r="N15" s="172" t="s">
        <v>39</v>
      </c>
      <c r="O15" s="171" t="s">
        <v>38</v>
      </c>
      <c r="P15" s="173" t="s">
        <v>34</v>
      </c>
      <c r="Q15" s="17" t="s">
        <v>34</v>
      </c>
      <c r="R15" s="172" t="s">
        <v>34</v>
      </c>
      <c r="S15" s="174"/>
    </row>
    <row r="16" spans="1:19" s="127" customFormat="1" ht="21" customHeight="1">
      <c r="A16" s="9" t="s">
        <v>103</v>
      </c>
      <c r="B16" s="112"/>
      <c r="C16" s="120"/>
      <c r="D16" s="117"/>
      <c r="E16" s="117"/>
      <c r="F16" s="120"/>
      <c r="G16" s="3" t="s">
        <v>104</v>
      </c>
      <c r="H16" s="112"/>
      <c r="I16" s="120"/>
      <c r="J16" s="117"/>
      <c r="K16" s="117"/>
      <c r="L16" s="175"/>
      <c r="M16" s="176"/>
      <c r="N16" s="180"/>
      <c r="O16" s="176"/>
      <c r="P16" s="177"/>
      <c r="Q16" s="178"/>
      <c r="R16" s="179"/>
      <c r="S16" s="174"/>
    </row>
    <row r="17" spans="1:19" s="127" customFormat="1" ht="21" customHeight="1">
      <c r="A17" s="110" t="s">
        <v>8</v>
      </c>
      <c r="B17" s="112"/>
      <c r="C17" s="120"/>
      <c r="D17" s="117"/>
      <c r="E17" s="117"/>
      <c r="F17" s="120"/>
      <c r="G17" s="3" t="s">
        <v>105</v>
      </c>
      <c r="H17" s="112"/>
      <c r="I17" s="120"/>
      <c r="J17" s="117"/>
      <c r="K17" s="117"/>
      <c r="L17" s="175"/>
      <c r="M17" s="176"/>
      <c r="N17" s="180"/>
      <c r="O17" s="181" t="s">
        <v>43</v>
      </c>
      <c r="P17" s="177"/>
      <c r="Q17" s="178"/>
      <c r="R17" s="179"/>
      <c r="S17" s="174"/>
    </row>
    <row r="18" spans="1:19" s="127" customFormat="1" ht="21" customHeight="1">
      <c r="A18" s="110" t="s">
        <v>2</v>
      </c>
      <c r="B18" s="112"/>
      <c r="C18" s="120"/>
      <c r="D18" s="117"/>
      <c r="E18" s="117"/>
      <c r="F18" s="120"/>
      <c r="G18" s="3" t="s">
        <v>106</v>
      </c>
      <c r="H18" s="112"/>
      <c r="I18" s="120"/>
      <c r="J18" s="117"/>
      <c r="K18" s="117"/>
      <c r="L18" s="175"/>
      <c r="M18" s="176"/>
      <c r="N18" s="180"/>
      <c r="O18" s="181" t="s">
        <v>43</v>
      </c>
      <c r="P18" s="177"/>
      <c r="Q18" s="178"/>
      <c r="R18" s="179"/>
      <c r="S18" s="174"/>
    </row>
    <row r="19" spans="1:19" s="127" customFormat="1" ht="21" customHeight="1">
      <c r="A19" s="110" t="s">
        <v>3</v>
      </c>
      <c r="B19" s="112"/>
      <c r="C19" s="120"/>
      <c r="D19" s="117"/>
      <c r="E19" s="117"/>
      <c r="F19" s="120"/>
      <c r="G19" s="3" t="s">
        <v>107</v>
      </c>
      <c r="H19" s="112"/>
      <c r="I19" s="120"/>
      <c r="J19" s="117"/>
      <c r="K19" s="117"/>
      <c r="L19" s="175"/>
      <c r="M19" s="176"/>
      <c r="N19" s="180"/>
      <c r="O19" s="181" t="s">
        <v>43</v>
      </c>
      <c r="P19" s="177"/>
      <c r="Q19" s="178"/>
      <c r="R19" s="179"/>
      <c r="S19" s="174"/>
    </row>
    <row r="20" spans="1:19" s="127" customFormat="1" ht="21" customHeight="1">
      <c r="A20" s="110" t="s">
        <v>4</v>
      </c>
      <c r="B20" s="112"/>
      <c r="C20" s="120"/>
      <c r="D20" s="117"/>
      <c r="E20" s="117"/>
      <c r="F20" s="120"/>
      <c r="G20" s="3" t="s">
        <v>108</v>
      </c>
      <c r="H20" s="112"/>
      <c r="I20" s="120"/>
      <c r="J20" s="117"/>
      <c r="K20" s="117"/>
      <c r="L20" s="175"/>
      <c r="M20" s="176"/>
      <c r="N20" s="180"/>
      <c r="O20" s="181" t="s">
        <v>43</v>
      </c>
      <c r="P20" s="177"/>
      <c r="Q20" s="178"/>
      <c r="R20" s="179"/>
      <c r="S20" s="174"/>
    </row>
    <row r="21" spans="1:19" s="127" customFormat="1" ht="21" customHeight="1">
      <c r="A21" s="110" t="s">
        <v>5</v>
      </c>
      <c r="B21" s="112"/>
      <c r="C21" s="120"/>
      <c r="D21" s="117"/>
      <c r="E21" s="117"/>
      <c r="F21" s="120"/>
      <c r="G21" s="3" t="s">
        <v>109</v>
      </c>
      <c r="H21" s="112"/>
      <c r="I21" s="120"/>
      <c r="J21" s="117"/>
      <c r="K21" s="117"/>
      <c r="L21" s="175"/>
      <c r="M21" s="176"/>
      <c r="N21" s="180"/>
      <c r="O21" s="181" t="s">
        <v>43</v>
      </c>
      <c r="P21" s="177"/>
      <c r="Q21" s="178"/>
      <c r="R21" s="179"/>
      <c r="S21" s="174"/>
    </row>
    <row r="22" spans="1:19" s="127" customFormat="1" ht="21" customHeight="1">
      <c r="A22" s="110" t="s">
        <v>6</v>
      </c>
      <c r="B22" s="112"/>
      <c r="C22" s="120"/>
      <c r="D22" s="117"/>
      <c r="E22" s="117"/>
      <c r="F22" s="120"/>
      <c r="G22" s="3" t="s">
        <v>110</v>
      </c>
      <c r="H22" s="112"/>
      <c r="I22" s="120"/>
      <c r="J22" s="117"/>
      <c r="K22" s="117"/>
      <c r="L22" s="175"/>
      <c r="M22" s="176"/>
      <c r="N22" s="180"/>
      <c r="O22" s="181" t="s">
        <v>43</v>
      </c>
      <c r="P22" s="177"/>
      <c r="Q22" s="178"/>
      <c r="R22" s="179"/>
      <c r="S22" s="174"/>
    </row>
    <row r="23" spans="1:19" s="127" customFormat="1" ht="21" customHeight="1" thickBot="1">
      <c r="A23" s="111" t="s">
        <v>7</v>
      </c>
      <c r="B23" s="113"/>
      <c r="C23" s="121"/>
      <c r="D23" s="118"/>
      <c r="E23" s="118"/>
      <c r="F23" s="121"/>
      <c r="G23" s="3" t="s">
        <v>111</v>
      </c>
      <c r="H23" s="113"/>
      <c r="I23" s="121"/>
      <c r="J23" s="118"/>
      <c r="K23" s="118"/>
      <c r="L23" s="182"/>
      <c r="M23" s="183"/>
      <c r="N23" s="184"/>
      <c r="O23" s="185" t="s">
        <v>43</v>
      </c>
      <c r="P23" s="186"/>
      <c r="Q23" s="187"/>
      <c r="R23" s="188"/>
      <c r="S23" s="189"/>
    </row>
    <row r="24" spans="1:19" s="127" customFormat="1" ht="21" customHeight="1">
      <c r="A24" s="84"/>
      <c r="B24" s="122"/>
      <c r="C24" s="122"/>
      <c r="D24" s="122"/>
      <c r="E24" s="122"/>
      <c r="F24" s="122"/>
      <c r="G24" s="3"/>
      <c r="H24" s="122"/>
      <c r="I24" s="122"/>
      <c r="J24" s="122"/>
      <c r="K24" s="122"/>
      <c r="L24" s="122"/>
      <c r="M24" s="122"/>
      <c r="N24" s="122"/>
      <c r="O24" s="122"/>
      <c r="P24" s="138"/>
      <c r="Q24" s="138"/>
      <c r="R24" s="138"/>
      <c r="S24" s="122"/>
    </row>
    <row r="25" spans="1:19" s="127" customFormat="1" ht="21" customHeight="1">
      <c r="A25" s="576" t="s">
        <v>175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</row>
    <row r="26" spans="1:19" s="127" customFormat="1" ht="21" customHeight="1">
      <c r="A26" s="667" t="s">
        <v>217</v>
      </c>
      <c r="B26" s="668"/>
      <c r="C26" s="668"/>
      <c r="D26" s="668"/>
      <c r="E26" s="668"/>
      <c r="F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</row>
  </sheetData>
  <sheetProtection/>
  <mergeCells count="29">
    <mergeCell ref="D12:F13"/>
    <mergeCell ref="O12:R12"/>
    <mergeCell ref="C9:D9"/>
    <mergeCell ref="M8:N8"/>
    <mergeCell ref="B12:C12"/>
    <mergeCell ref="B10:C11"/>
    <mergeCell ref="J10:K11"/>
    <mergeCell ref="F8:H8"/>
    <mergeCell ref="H12:I12"/>
    <mergeCell ref="J12:K12"/>
    <mergeCell ref="O1:R1"/>
    <mergeCell ref="K4:Q4"/>
    <mergeCell ref="B6:H6"/>
    <mergeCell ref="O2:R2"/>
    <mergeCell ref="K6:S6"/>
    <mergeCell ref="I4:J4"/>
    <mergeCell ref="B4:H4"/>
    <mergeCell ref="I5:J5"/>
    <mergeCell ref="K5:Q5"/>
    <mergeCell ref="A25:S25"/>
    <mergeCell ref="A26:S26"/>
    <mergeCell ref="D1:L1"/>
    <mergeCell ref="D2:L2"/>
    <mergeCell ref="C8:D8"/>
    <mergeCell ref="J8:K8"/>
    <mergeCell ref="C5:D5"/>
    <mergeCell ref="F5:H5"/>
    <mergeCell ref="I6:J6"/>
    <mergeCell ref="M12:N12"/>
  </mergeCells>
  <dataValidations count="11">
    <dataValidation allowBlank="1" showInputMessage="1" showErrorMessage="1" imeMode="halfKatakana" sqref="L14:O15 F14:F16 L16 J14:K24 L24:N24 O17:O24 D14:E24"/>
    <dataValidation allowBlank="1" showInputMessage="1" showErrorMessage="1" imeMode="halfAlpha" sqref="P24:R24 S14:S24 P16:P23"/>
    <dataValidation allowBlank="1" showInputMessage="1" showErrorMessage="1" imeMode="hiragana" sqref="H14:I24 B14:C24"/>
    <dataValidation type="list" allowBlank="1" showInputMessage="1" showErrorMessage="1" imeMode="halfKatakana" sqref="F24">
      <formula1>#REF!</formula1>
    </dataValidation>
    <dataValidation type="list" allowBlank="1" showInputMessage="1" showErrorMessage="1" sqref="B8 E8">
      <formula1>"○"</formula1>
    </dataValidation>
    <dataValidation type="list" allowBlank="1" showInputMessage="1" showErrorMessage="1" imeMode="halfAlpha" sqref="R16:R23">
      <formula1>"1,2,3,4,5,6,7,8,9,10,11,12,13,14,15,16,17,18,19,20,21,22,23,24,25,26,27,28,29,30,31"</formula1>
    </dataValidation>
    <dataValidation type="list" allowBlank="1" showInputMessage="1" showErrorMessage="1" imeMode="halfAlpha" sqref="Q16:Q23">
      <formula1>"1,2,3,4,5,6,7,8,9,10,11,12"</formula1>
    </dataValidation>
    <dataValidation type="list" allowBlank="1" showInputMessage="1" showErrorMessage="1" imeMode="halfKatakana" sqref="L17:L23">
      <formula1>"2,1"</formula1>
    </dataValidation>
    <dataValidation type="list" allowBlank="1" showInputMessage="1" showErrorMessage="1" imeMode="halfKatakana" sqref="N16:N23">
      <formula1>"Ｓ"</formula1>
    </dataValidation>
    <dataValidation type="list" allowBlank="1" showInputMessage="1" showErrorMessage="1" imeMode="halfKatakana" sqref="M16:M23">
      <formula1>"Ｄ"</formula1>
    </dataValidation>
    <dataValidation type="list" allowBlank="1" showInputMessage="1" showErrorMessage="1" imeMode="halfKatakana" sqref="O16">
      <formula1>"昭和,平成"</formula1>
    </dataValidation>
  </dataValidations>
  <printOptions horizontalCentered="1" verticalCentered="1"/>
  <pageMargins left="0.1968503937007874" right="0.1968503937007874" top="0.3937007874015748" bottom="0" header="0" footer="0"/>
  <pageSetup horizontalDpi="300" verticalDpi="300" orientation="landscape" paperSize="9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zoomScalePageLayoutView="0" workbookViewId="0" topLeftCell="A1">
      <selection activeCell="N8" sqref="N8"/>
    </sheetView>
  </sheetViews>
  <sheetFormatPr defaultColWidth="9.00390625" defaultRowHeight="19.5" customHeight="1"/>
  <cols>
    <col min="1" max="1" width="5.00390625" style="81" customWidth="1"/>
    <col min="2" max="2" width="17.875" style="81" customWidth="1"/>
    <col min="3" max="3" width="16.625" style="81" bestFit="1" customWidth="1"/>
    <col min="4" max="4" width="15.625" style="81" customWidth="1"/>
    <col min="5" max="5" width="2.875" style="83" bestFit="1" customWidth="1"/>
    <col min="6" max="6" width="15.625" style="81" customWidth="1"/>
    <col min="7" max="7" width="3.125" style="81" customWidth="1"/>
    <col min="8" max="8" width="18.00390625" style="81" customWidth="1"/>
    <col min="9" max="9" width="16.50390625" style="81" customWidth="1"/>
    <col min="10" max="10" width="15.625" style="81" customWidth="1"/>
    <col min="11" max="11" width="2.875" style="81" bestFit="1" customWidth="1"/>
    <col min="12" max="12" width="15.625" style="81" customWidth="1"/>
    <col min="13" max="13" width="5.00390625" style="81" customWidth="1"/>
    <col min="14" max="16384" width="9.00390625" style="81" customWidth="1"/>
  </cols>
  <sheetData>
    <row r="1" spans="1:13" ht="19.5" customHeight="1">
      <c r="A1" s="85"/>
      <c r="B1" s="85"/>
      <c r="C1" s="85"/>
      <c r="D1" s="85"/>
      <c r="E1" s="86"/>
      <c r="F1" s="85"/>
      <c r="G1" s="85"/>
      <c r="H1" s="85"/>
      <c r="I1" s="85"/>
      <c r="J1" s="85"/>
      <c r="K1" s="85"/>
      <c r="L1" s="85"/>
      <c r="M1" s="85"/>
    </row>
    <row r="2" spans="1:13" ht="19.5" customHeight="1">
      <c r="A2" s="85"/>
      <c r="B2" s="354" t="s">
        <v>259</v>
      </c>
      <c r="C2" s="354"/>
      <c r="D2" s="354"/>
      <c r="E2" s="354"/>
      <c r="F2" s="354"/>
      <c r="G2" s="354"/>
      <c r="H2" s="354"/>
      <c r="I2" s="354"/>
      <c r="J2" s="354"/>
      <c r="K2" s="99"/>
      <c r="L2" s="99"/>
      <c r="M2" s="85"/>
    </row>
    <row r="3" spans="1:13" ht="19.5" customHeight="1">
      <c r="A3" s="85"/>
      <c r="C3" s="359"/>
      <c r="D3" s="359"/>
      <c r="E3" s="359"/>
      <c r="F3" s="359"/>
      <c r="G3" s="359"/>
      <c r="H3" s="359"/>
      <c r="I3" s="359"/>
      <c r="J3" s="359"/>
      <c r="K3" s="359"/>
      <c r="M3" s="85"/>
    </row>
    <row r="4" spans="1:13" ht="19.5" customHeight="1" thickBot="1">
      <c r="A4" s="85"/>
      <c r="B4" s="85"/>
      <c r="C4" s="85"/>
      <c r="D4" s="85"/>
      <c r="E4" s="86"/>
      <c r="F4" s="85"/>
      <c r="G4" s="85"/>
      <c r="H4" s="85"/>
      <c r="I4" s="85"/>
      <c r="J4" s="85"/>
      <c r="K4" s="85"/>
      <c r="L4" s="85"/>
      <c r="M4" s="85"/>
    </row>
    <row r="5" spans="1:13" ht="19.5" customHeight="1" thickBot="1">
      <c r="A5" s="85"/>
      <c r="C5" s="360" t="s">
        <v>245</v>
      </c>
      <c r="D5" s="360"/>
      <c r="E5" s="360"/>
      <c r="F5" s="360"/>
      <c r="G5" s="360"/>
      <c r="H5" s="360"/>
      <c r="I5" s="361"/>
      <c r="J5" s="355" t="s">
        <v>20</v>
      </c>
      <c r="K5" s="356"/>
      <c r="L5" s="272" t="s">
        <v>227</v>
      </c>
      <c r="M5" s="85"/>
    </row>
    <row r="6" spans="1:13" ht="19.5" customHeight="1" thickBot="1">
      <c r="A6" s="85"/>
      <c r="C6" s="357" t="s">
        <v>126</v>
      </c>
      <c r="D6" s="357"/>
      <c r="E6" s="357"/>
      <c r="F6" s="357"/>
      <c r="G6" s="357"/>
      <c r="H6" s="357"/>
      <c r="I6" s="358"/>
      <c r="J6" s="355" t="s">
        <v>74</v>
      </c>
      <c r="K6" s="356"/>
      <c r="L6" s="273"/>
      <c r="M6" s="85"/>
    </row>
    <row r="7" spans="1:13" ht="10.5" customHeight="1">
      <c r="A7" s="8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85"/>
    </row>
    <row r="8" spans="1:13" ht="19.5" customHeight="1" thickBot="1">
      <c r="A8" s="85"/>
      <c r="B8" s="239" t="s">
        <v>118</v>
      </c>
      <c r="C8" s="98"/>
      <c r="D8" s="98"/>
      <c r="E8" s="98"/>
      <c r="F8" s="98"/>
      <c r="G8" s="97"/>
      <c r="H8" s="239" t="s">
        <v>125</v>
      </c>
      <c r="I8" s="98"/>
      <c r="J8" s="98"/>
      <c r="K8" s="98"/>
      <c r="L8" s="98"/>
      <c r="M8" s="85"/>
    </row>
    <row r="9" spans="1:13" ht="18" customHeight="1">
      <c r="A9" s="85"/>
      <c r="B9" s="382" t="s">
        <v>233</v>
      </c>
      <c r="C9" s="195" t="s">
        <v>81</v>
      </c>
      <c r="D9" s="393"/>
      <c r="E9" s="381"/>
      <c r="F9" s="379"/>
      <c r="G9" s="191"/>
      <c r="H9" s="382" t="s">
        <v>233</v>
      </c>
      <c r="I9" s="142" t="s">
        <v>81</v>
      </c>
      <c r="J9" s="385"/>
      <c r="K9" s="386"/>
      <c r="L9" s="387"/>
      <c r="M9" s="85"/>
    </row>
    <row r="10" spans="1:13" ht="18" customHeight="1">
      <c r="A10" s="85"/>
      <c r="B10" s="383"/>
      <c r="C10" s="194" t="s">
        <v>75</v>
      </c>
      <c r="D10" s="378"/>
      <c r="E10" s="378"/>
      <c r="F10" s="375"/>
      <c r="G10" s="192"/>
      <c r="H10" s="383"/>
      <c r="I10" s="153" t="s">
        <v>75</v>
      </c>
      <c r="J10" s="388"/>
      <c r="K10" s="388"/>
      <c r="L10" s="389"/>
      <c r="M10" s="85"/>
    </row>
    <row r="11" spans="1:13" ht="18" customHeight="1" thickBot="1">
      <c r="A11" s="85"/>
      <c r="B11" s="380"/>
      <c r="C11" s="154" t="s">
        <v>13</v>
      </c>
      <c r="D11" s="376" t="s">
        <v>227</v>
      </c>
      <c r="E11" s="377"/>
      <c r="F11" s="371"/>
      <c r="G11" s="192"/>
      <c r="H11" s="384"/>
      <c r="I11" s="346" t="s">
        <v>13</v>
      </c>
      <c r="J11" s="390" t="s">
        <v>227</v>
      </c>
      <c r="K11" s="391"/>
      <c r="L11" s="392"/>
      <c r="M11" s="85"/>
    </row>
    <row r="12" spans="1:14" ht="18" customHeight="1">
      <c r="A12" s="85"/>
      <c r="B12" s="382" t="s">
        <v>234</v>
      </c>
      <c r="C12" s="195" t="s">
        <v>81</v>
      </c>
      <c r="D12" s="393"/>
      <c r="E12" s="381"/>
      <c r="F12" s="379"/>
      <c r="G12" s="191"/>
      <c r="H12" s="382" t="s">
        <v>234</v>
      </c>
      <c r="I12" s="142" t="s">
        <v>81</v>
      </c>
      <c r="J12" s="385"/>
      <c r="K12" s="386"/>
      <c r="L12" s="387"/>
      <c r="M12" s="85"/>
      <c r="N12" s="297"/>
    </row>
    <row r="13" spans="1:14" ht="18" customHeight="1">
      <c r="A13" s="85"/>
      <c r="B13" s="383"/>
      <c r="C13" s="194" t="s">
        <v>75</v>
      </c>
      <c r="D13" s="378"/>
      <c r="E13" s="378"/>
      <c r="F13" s="375"/>
      <c r="G13" s="192"/>
      <c r="H13" s="383"/>
      <c r="I13" s="153" t="s">
        <v>75</v>
      </c>
      <c r="J13" s="388"/>
      <c r="K13" s="388"/>
      <c r="L13" s="389"/>
      <c r="M13" s="85"/>
      <c r="N13" s="297"/>
    </row>
    <row r="14" spans="1:13" ht="18" customHeight="1" thickBot="1">
      <c r="A14" s="85"/>
      <c r="B14" s="380"/>
      <c r="C14" s="154" t="s">
        <v>13</v>
      </c>
      <c r="D14" s="376" t="s">
        <v>227</v>
      </c>
      <c r="E14" s="377"/>
      <c r="F14" s="371"/>
      <c r="G14" s="192"/>
      <c r="H14" s="380"/>
      <c r="I14" s="154" t="s">
        <v>13</v>
      </c>
      <c r="J14" s="376" t="s">
        <v>227</v>
      </c>
      <c r="K14" s="377"/>
      <c r="L14" s="371"/>
      <c r="M14" s="85"/>
    </row>
    <row r="15" spans="1:13" ht="18" customHeight="1">
      <c r="A15" s="85"/>
      <c r="B15" s="382" t="s">
        <v>223</v>
      </c>
      <c r="C15" s="142" t="s">
        <v>81</v>
      </c>
      <c r="D15" s="393"/>
      <c r="E15" s="381"/>
      <c r="F15" s="379"/>
      <c r="G15" s="191"/>
      <c r="H15" s="382" t="s">
        <v>223</v>
      </c>
      <c r="I15" s="142" t="s">
        <v>81</v>
      </c>
      <c r="J15" s="393"/>
      <c r="K15" s="381"/>
      <c r="L15" s="379"/>
      <c r="M15" s="85"/>
    </row>
    <row r="16" spans="1:13" ht="18" customHeight="1">
      <c r="A16" s="85"/>
      <c r="B16" s="372"/>
      <c r="C16" s="143" t="s">
        <v>75</v>
      </c>
      <c r="D16" s="365"/>
      <c r="E16" s="366"/>
      <c r="F16" s="367"/>
      <c r="G16" s="192"/>
      <c r="H16" s="372"/>
      <c r="I16" s="143" t="s">
        <v>75</v>
      </c>
      <c r="J16" s="365"/>
      <c r="K16" s="366"/>
      <c r="L16" s="367"/>
      <c r="M16" s="85"/>
    </row>
    <row r="17" spans="1:13" ht="18" customHeight="1">
      <c r="A17" s="85"/>
      <c r="B17" s="372"/>
      <c r="C17" s="144" t="s">
        <v>81</v>
      </c>
      <c r="D17" s="268"/>
      <c r="E17" s="269" t="s">
        <v>88</v>
      </c>
      <c r="F17" s="274"/>
      <c r="G17" s="191"/>
      <c r="H17" s="372"/>
      <c r="I17" s="144" t="s">
        <v>81</v>
      </c>
      <c r="J17" s="268"/>
      <c r="K17" s="269" t="s">
        <v>88</v>
      </c>
      <c r="L17" s="274"/>
      <c r="M17" s="85"/>
    </row>
    <row r="18" spans="1:13" ht="18" customHeight="1">
      <c r="A18" s="85"/>
      <c r="B18" s="372"/>
      <c r="C18" s="145" t="s">
        <v>79</v>
      </c>
      <c r="D18" s="266"/>
      <c r="E18" s="267" t="s">
        <v>88</v>
      </c>
      <c r="F18" s="275"/>
      <c r="G18" s="193"/>
      <c r="H18" s="372"/>
      <c r="I18" s="145" t="s">
        <v>79</v>
      </c>
      <c r="J18" s="266"/>
      <c r="K18" s="267" t="s">
        <v>88</v>
      </c>
      <c r="L18" s="275"/>
      <c r="M18" s="85"/>
    </row>
    <row r="19" spans="1:13" ht="18" customHeight="1" thickBot="1">
      <c r="A19" s="85"/>
      <c r="B19" s="373"/>
      <c r="C19" s="146" t="s">
        <v>13</v>
      </c>
      <c r="D19" s="376" t="s">
        <v>227</v>
      </c>
      <c r="E19" s="377"/>
      <c r="F19" s="371"/>
      <c r="G19" s="192"/>
      <c r="H19" s="373"/>
      <c r="I19" s="146" t="s">
        <v>13</v>
      </c>
      <c r="J19" s="376" t="s">
        <v>227</v>
      </c>
      <c r="K19" s="377"/>
      <c r="L19" s="371"/>
      <c r="M19" s="85"/>
    </row>
    <row r="20" spans="1:13" ht="18" customHeight="1">
      <c r="A20" s="85"/>
      <c r="B20" s="382" t="s">
        <v>224</v>
      </c>
      <c r="C20" s="142" t="s">
        <v>81</v>
      </c>
      <c r="D20" s="393"/>
      <c r="E20" s="381"/>
      <c r="F20" s="379"/>
      <c r="G20" s="191"/>
      <c r="H20" s="382" t="s">
        <v>224</v>
      </c>
      <c r="I20" s="142" t="s">
        <v>81</v>
      </c>
      <c r="J20" s="393"/>
      <c r="K20" s="381"/>
      <c r="L20" s="379"/>
      <c r="M20" s="85"/>
    </row>
    <row r="21" spans="1:13" ht="18" customHeight="1">
      <c r="A21" s="85"/>
      <c r="B21" s="372"/>
      <c r="C21" s="143" t="s">
        <v>75</v>
      </c>
      <c r="D21" s="365"/>
      <c r="E21" s="366"/>
      <c r="F21" s="367"/>
      <c r="G21" s="192"/>
      <c r="H21" s="372"/>
      <c r="I21" s="143" t="s">
        <v>75</v>
      </c>
      <c r="J21" s="365"/>
      <c r="K21" s="366"/>
      <c r="L21" s="367"/>
      <c r="M21" s="85"/>
    </row>
    <row r="22" spans="1:13" ht="18" customHeight="1">
      <c r="A22" s="85"/>
      <c r="B22" s="372"/>
      <c r="C22" s="144" t="s">
        <v>81</v>
      </c>
      <c r="D22" s="268"/>
      <c r="E22" s="269" t="s">
        <v>88</v>
      </c>
      <c r="F22" s="274"/>
      <c r="G22" s="191"/>
      <c r="H22" s="372"/>
      <c r="I22" s="144" t="s">
        <v>81</v>
      </c>
      <c r="J22" s="268"/>
      <c r="K22" s="269" t="s">
        <v>88</v>
      </c>
      <c r="L22" s="274"/>
      <c r="M22" s="85"/>
    </row>
    <row r="23" spans="1:13" ht="18" customHeight="1">
      <c r="A23" s="85"/>
      <c r="B23" s="372"/>
      <c r="C23" s="145" t="s">
        <v>79</v>
      </c>
      <c r="D23" s="266"/>
      <c r="E23" s="267" t="s">
        <v>88</v>
      </c>
      <c r="F23" s="275"/>
      <c r="G23" s="193"/>
      <c r="H23" s="372"/>
      <c r="I23" s="145" t="s">
        <v>79</v>
      </c>
      <c r="J23" s="266"/>
      <c r="K23" s="267" t="s">
        <v>88</v>
      </c>
      <c r="L23" s="275"/>
      <c r="M23" s="85"/>
    </row>
    <row r="24" spans="1:13" ht="18" customHeight="1" thickBot="1">
      <c r="A24" s="85"/>
      <c r="B24" s="374"/>
      <c r="C24" s="147" t="s">
        <v>13</v>
      </c>
      <c r="D24" s="376" t="s">
        <v>227</v>
      </c>
      <c r="E24" s="377"/>
      <c r="F24" s="371"/>
      <c r="G24" s="192"/>
      <c r="H24" s="374"/>
      <c r="I24" s="147" t="s">
        <v>13</v>
      </c>
      <c r="J24" s="376" t="s">
        <v>227</v>
      </c>
      <c r="K24" s="377"/>
      <c r="L24" s="371"/>
      <c r="M24" s="85"/>
    </row>
    <row r="25" spans="1:13" ht="18" customHeight="1">
      <c r="A25" s="85"/>
      <c r="B25" s="382" t="s">
        <v>225</v>
      </c>
      <c r="C25" s="148" t="s">
        <v>81</v>
      </c>
      <c r="D25" s="393"/>
      <c r="E25" s="381"/>
      <c r="F25" s="379"/>
      <c r="G25" s="191"/>
      <c r="H25" s="382" t="s">
        <v>225</v>
      </c>
      <c r="I25" s="148" t="s">
        <v>81</v>
      </c>
      <c r="J25" s="393"/>
      <c r="K25" s="381"/>
      <c r="L25" s="379"/>
      <c r="M25" s="85"/>
    </row>
    <row r="26" spans="1:13" ht="18" customHeight="1">
      <c r="A26" s="85"/>
      <c r="B26" s="372"/>
      <c r="C26" s="149" t="s">
        <v>75</v>
      </c>
      <c r="D26" s="365"/>
      <c r="E26" s="366"/>
      <c r="F26" s="367"/>
      <c r="G26" s="192"/>
      <c r="H26" s="372"/>
      <c r="I26" s="149" t="s">
        <v>75</v>
      </c>
      <c r="J26" s="365"/>
      <c r="K26" s="366"/>
      <c r="L26" s="367"/>
      <c r="M26" s="85"/>
    </row>
    <row r="27" spans="1:13" ht="18" customHeight="1">
      <c r="A27" s="85"/>
      <c r="B27" s="372"/>
      <c r="C27" s="144" t="s">
        <v>81</v>
      </c>
      <c r="D27" s="368"/>
      <c r="E27" s="369"/>
      <c r="F27" s="370"/>
      <c r="G27" s="191"/>
      <c r="H27" s="372"/>
      <c r="I27" s="144" t="s">
        <v>81</v>
      </c>
      <c r="J27" s="368"/>
      <c r="K27" s="369"/>
      <c r="L27" s="370"/>
      <c r="M27" s="85"/>
    </row>
    <row r="28" spans="1:13" ht="18" customHeight="1">
      <c r="A28" s="85"/>
      <c r="B28" s="372"/>
      <c r="C28" s="145" t="s">
        <v>79</v>
      </c>
      <c r="D28" s="365"/>
      <c r="E28" s="366"/>
      <c r="F28" s="367"/>
      <c r="G28" s="192"/>
      <c r="H28" s="372"/>
      <c r="I28" s="145" t="s">
        <v>79</v>
      </c>
      <c r="J28" s="365"/>
      <c r="K28" s="366"/>
      <c r="L28" s="367"/>
      <c r="M28" s="85"/>
    </row>
    <row r="29" spans="1:13" ht="18" customHeight="1" thickBot="1">
      <c r="A29" s="85"/>
      <c r="B29" s="373"/>
      <c r="C29" s="146" t="s">
        <v>13</v>
      </c>
      <c r="D29" s="376" t="s">
        <v>227</v>
      </c>
      <c r="E29" s="377"/>
      <c r="F29" s="371"/>
      <c r="G29" s="192"/>
      <c r="H29" s="373"/>
      <c r="I29" s="146" t="s">
        <v>13</v>
      </c>
      <c r="J29" s="376" t="s">
        <v>227</v>
      </c>
      <c r="K29" s="377"/>
      <c r="L29" s="371"/>
      <c r="M29" s="85"/>
    </row>
    <row r="30" spans="1:13" ht="18" customHeight="1">
      <c r="A30" s="85"/>
      <c r="B30" s="382" t="s">
        <v>226</v>
      </c>
      <c r="C30" s="142" t="s">
        <v>81</v>
      </c>
      <c r="D30" s="393"/>
      <c r="E30" s="381"/>
      <c r="F30" s="379"/>
      <c r="G30" s="191"/>
      <c r="H30" s="382" t="s">
        <v>226</v>
      </c>
      <c r="I30" s="142" t="s">
        <v>81</v>
      </c>
      <c r="J30" s="393"/>
      <c r="K30" s="381"/>
      <c r="L30" s="379"/>
      <c r="M30" s="85"/>
    </row>
    <row r="31" spans="1:13" ht="18" customHeight="1">
      <c r="A31" s="85"/>
      <c r="B31" s="372"/>
      <c r="C31" s="143" t="s">
        <v>75</v>
      </c>
      <c r="D31" s="365"/>
      <c r="E31" s="366"/>
      <c r="F31" s="367"/>
      <c r="G31" s="192"/>
      <c r="H31" s="372"/>
      <c r="I31" s="143" t="s">
        <v>75</v>
      </c>
      <c r="J31" s="365"/>
      <c r="K31" s="366"/>
      <c r="L31" s="367"/>
      <c r="M31" s="85"/>
    </row>
    <row r="32" spans="1:13" ht="18" customHeight="1">
      <c r="A32" s="85"/>
      <c r="B32" s="372"/>
      <c r="C32" s="144" t="s">
        <v>81</v>
      </c>
      <c r="D32" s="368"/>
      <c r="E32" s="369"/>
      <c r="F32" s="370"/>
      <c r="G32" s="191"/>
      <c r="H32" s="372"/>
      <c r="I32" s="144" t="s">
        <v>81</v>
      </c>
      <c r="J32" s="368"/>
      <c r="K32" s="369"/>
      <c r="L32" s="370"/>
      <c r="M32" s="85"/>
    </row>
    <row r="33" spans="1:13" ht="18" customHeight="1">
      <c r="A33" s="85"/>
      <c r="B33" s="372"/>
      <c r="C33" s="145" t="s">
        <v>79</v>
      </c>
      <c r="D33" s="365"/>
      <c r="E33" s="366"/>
      <c r="F33" s="367"/>
      <c r="G33" s="192"/>
      <c r="H33" s="372"/>
      <c r="I33" s="145" t="s">
        <v>79</v>
      </c>
      <c r="J33" s="365"/>
      <c r="K33" s="366"/>
      <c r="L33" s="367"/>
      <c r="M33" s="85"/>
    </row>
    <row r="34" spans="1:13" ht="18" customHeight="1" thickBot="1">
      <c r="A34" s="85"/>
      <c r="B34" s="374"/>
      <c r="C34" s="147" t="s">
        <v>13</v>
      </c>
      <c r="D34" s="390" t="s">
        <v>227</v>
      </c>
      <c r="E34" s="391"/>
      <c r="F34" s="392"/>
      <c r="G34" s="192"/>
      <c r="H34" s="374"/>
      <c r="I34" s="147" t="s">
        <v>13</v>
      </c>
      <c r="J34" s="390" t="s">
        <v>227</v>
      </c>
      <c r="K34" s="391"/>
      <c r="L34" s="392"/>
      <c r="M34" s="85"/>
    </row>
    <row r="35" spans="1:13" ht="19.5" customHeight="1">
      <c r="A35" s="85"/>
      <c r="H35" s="97"/>
      <c r="I35" s="97"/>
      <c r="J35" s="97"/>
      <c r="K35" s="97"/>
      <c r="L35" s="97"/>
      <c r="M35" s="85"/>
    </row>
    <row r="36" spans="1:13" ht="19.5" customHeight="1">
      <c r="A36" s="85"/>
      <c r="H36" s="151"/>
      <c r="I36" s="151"/>
      <c r="J36" s="151"/>
      <c r="K36" s="151"/>
      <c r="L36" s="151"/>
      <c r="M36" s="85"/>
    </row>
    <row r="37" spans="1:13" ht="19.5" customHeight="1">
      <c r="A37" s="85"/>
      <c r="H37" s="100"/>
      <c r="I37" s="100"/>
      <c r="J37" s="100"/>
      <c r="K37" s="100"/>
      <c r="L37" s="100"/>
      <c r="M37" s="85"/>
    </row>
    <row r="38" spans="1:13" ht="19.5" customHeight="1">
      <c r="A38" s="85"/>
      <c r="H38" s="100"/>
      <c r="I38" s="100"/>
      <c r="J38" s="100"/>
      <c r="K38" s="100"/>
      <c r="L38" s="100"/>
      <c r="M38" s="85"/>
    </row>
    <row r="39" spans="1:13" ht="19.5" customHeight="1">
      <c r="A39" s="85"/>
      <c r="H39" s="151"/>
      <c r="I39" s="151"/>
      <c r="J39" s="151"/>
      <c r="K39" s="151"/>
      <c r="L39" s="151"/>
      <c r="M39" s="85"/>
    </row>
    <row r="40" spans="1:13" ht="19.5" customHeight="1">
      <c r="A40" s="85"/>
      <c r="H40" s="100"/>
      <c r="I40" s="100"/>
      <c r="J40" s="100"/>
      <c r="K40" s="100"/>
      <c r="L40" s="100"/>
      <c r="M40" s="85"/>
    </row>
    <row r="41" spans="1:13" ht="19.5" customHeight="1">
      <c r="A41" s="85"/>
      <c r="H41" s="100"/>
      <c r="I41" s="100"/>
      <c r="J41" s="100"/>
      <c r="K41" s="100"/>
      <c r="L41" s="100"/>
      <c r="M41" s="85"/>
    </row>
    <row r="42" spans="1:13" ht="19.5" customHeight="1">
      <c r="A42" s="85"/>
      <c r="H42" s="151"/>
      <c r="I42" s="151"/>
      <c r="J42" s="151"/>
      <c r="K42" s="151"/>
      <c r="L42" s="151"/>
      <c r="M42" s="85"/>
    </row>
    <row r="43" spans="1:13" ht="19.5" customHeight="1">
      <c r="A43" s="85"/>
      <c r="H43" s="150"/>
      <c r="I43" s="150"/>
      <c r="J43" s="150"/>
      <c r="K43" s="150"/>
      <c r="L43" s="150"/>
      <c r="M43" s="85"/>
    </row>
    <row r="44" spans="1:13" ht="19.5" customHeight="1">
      <c r="A44" s="85"/>
      <c r="H44" s="151"/>
      <c r="I44" s="151"/>
      <c r="J44" s="151"/>
      <c r="K44" s="151"/>
      <c r="L44" s="151"/>
      <c r="M44" s="85"/>
    </row>
    <row r="45" spans="1:13" ht="19.5" customHeight="1">
      <c r="A45" s="85"/>
      <c r="H45" s="152"/>
      <c r="I45" s="152"/>
      <c r="J45" s="152"/>
      <c r="K45" s="152"/>
      <c r="L45" s="152"/>
      <c r="M45" s="85"/>
    </row>
    <row r="46" spans="1:13" ht="19.5" customHeight="1">
      <c r="A46" s="85"/>
      <c r="H46" s="150"/>
      <c r="I46" s="150"/>
      <c r="J46" s="150"/>
      <c r="K46" s="150"/>
      <c r="L46" s="150"/>
      <c r="M46" s="85"/>
    </row>
    <row r="47" spans="1:13" ht="19.5" customHeight="1">
      <c r="A47" s="85"/>
      <c r="H47" s="151"/>
      <c r="I47" s="151"/>
      <c r="J47" s="151"/>
      <c r="K47" s="151"/>
      <c r="L47" s="151"/>
      <c r="M47" s="85"/>
    </row>
    <row r="48" spans="1:13" ht="19.5" customHeight="1">
      <c r="A48" s="85"/>
      <c r="H48" s="150"/>
      <c r="I48" s="150"/>
      <c r="J48" s="150"/>
      <c r="K48" s="150"/>
      <c r="L48" s="150"/>
      <c r="M48" s="85"/>
    </row>
    <row r="49" spans="1:13" ht="19.5" customHeight="1">
      <c r="A49" s="85"/>
      <c r="H49" s="151"/>
      <c r="I49" s="151"/>
      <c r="J49" s="151"/>
      <c r="K49" s="151"/>
      <c r="L49" s="151"/>
      <c r="M49" s="85"/>
    </row>
    <row r="50" spans="1:13" ht="19.5" customHeight="1">
      <c r="A50" s="85"/>
      <c r="H50" s="152"/>
      <c r="I50" s="152"/>
      <c r="J50" s="152"/>
      <c r="K50" s="152"/>
      <c r="L50" s="152"/>
      <c r="M50" s="85"/>
    </row>
    <row r="51" spans="1:13" ht="19.5" customHeight="1">
      <c r="A51" s="85"/>
      <c r="H51" s="150"/>
      <c r="I51" s="150"/>
      <c r="J51" s="150"/>
      <c r="K51" s="150"/>
      <c r="L51" s="150"/>
      <c r="M51" s="85"/>
    </row>
    <row r="52" spans="1:13" ht="19.5" customHeight="1">
      <c r="A52" s="85"/>
      <c r="H52" s="151"/>
      <c r="I52" s="151"/>
      <c r="J52" s="151"/>
      <c r="K52" s="151"/>
      <c r="L52" s="151"/>
      <c r="M52" s="85"/>
    </row>
    <row r="53" spans="1:13" ht="19.5" customHeight="1">
      <c r="A53" s="85"/>
      <c r="H53" s="150"/>
      <c r="I53" s="150"/>
      <c r="J53" s="150"/>
      <c r="K53" s="150"/>
      <c r="L53" s="150"/>
      <c r="M53" s="85"/>
    </row>
    <row r="54" spans="1:13" ht="19.5" customHeight="1">
      <c r="A54" s="85"/>
      <c r="H54" s="151"/>
      <c r="I54" s="151"/>
      <c r="J54" s="151"/>
      <c r="K54" s="151"/>
      <c r="L54" s="151"/>
      <c r="M54" s="85"/>
    </row>
    <row r="55" spans="1:13" ht="19.5" customHeight="1">
      <c r="A55" s="85"/>
      <c r="H55" s="150"/>
      <c r="I55" s="150"/>
      <c r="J55" s="150"/>
      <c r="K55" s="150"/>
      <c r="L55" s="150"/>
      <c r="M55" s="85"/>
    </row>
    <row r="56" spans="1:13" ht="19.5" customHeight="1">
      <c r="A56" s="85"/>
      <c r="H56" s="150"/>
      <c r="I56" s="150"/>
      <c r="J56" s="150"/>
      <c r="K56" s="150"/>
      <c r="L56" s="150"/>
      <c r="M56" s="85"/>
    </row>
    <row r="57" spans="1:13" ht="19.5" customHeight="1">
      <c r="A57" s="85"/>
      <c r="H57" s="151"/>
      <c r="I57" s="151"/>
      <c r="J57" s="151"/>
      <c r="K57" s="151"/>
      <c r="L57" s="151"/>
      <c r="M57" s="85"/>
    </row>
    <row r="58" spans="1:13" ht="19.5" customHeight="1">
      <c r="A58" s="85"/>
      <c r="H58" s="150"/>
      <c r="I58" s="150"/>
      <c r="J58" s="150"/>
      <c r="K58" s="150"/>
      <c r="L58" s="150"/>
      <c r="M58" s="85"/>
    </row>
    <row r="59" spans="1:13" ht="19.5" customHeight="1">
      <c r="A59" s="85"/>
      <c r="H59" s="151"/>
      <c r="I59" s="151"/>
      <c r="J59" s="151"/>
      <c r="K59" s="151"/>
      <c r="L59" s="151"/>
      <c r="M59" s="85"/>
    </row>
    <row r="60" spans="1:13" ht="19.5" customHeight="1">
      <c r="A60" s="85"/>
      <c r="H60" s="150"/>
      <c r="I60" s="150"/>
      <c r="J60" s="150"/>
      <c r="K60" s="150"/>
      <c r="L60" s="150"/>
      <c r="M60" s="85"/>
    </row>
    <row r="61" spans="1:13" ht="19.5" customHeight="1">
      <c r="A61" s="85"/>
      <c r="H61" s="150"/>
      <c r="I61" s="150"/>
      <c r="J61" s="150"/>
      <c r="K61" s="150"/>
      <c r="L61" s="150"/>
      <c r="M61" s="85"/>
    </row>
    <row r="62" spans="1:13" ht="19.5" customHeight="1">
      <c r="A62" s="85"/>
      <c r="B62" s="85"/>
      <c r="C62" s="85"/>
      <c r="D62" s="85"/>
      <c r="E62" s="86"/>
      <c r="F62" s="85"/>
      <c r="G62" s="85"/>
      <c r="H62" s="85"/>
      <c r="I62" s="85"/>
      <c r="J62" s="85"/>
      <c r="K62" s="85"/>
      <c r="L62" s="85"/>
      <c r="M62" s="85"/>
    </row>
  </sheetData>
  <sheetProtection/>
  <mergeCells count="62">
    <mergeCell ref="C6:I6"/>
    <mergeCell ref="J6:K6"/>
    <mergeCell ref="B2:J2"/>
    <mergeCell ref="C3:K3"/>
    <mergeCell ref="C5:I5"/>
    <mergeCell ref="J5:K5"/>
    <mergeCell ref="B9:B11"/>
    <mergeCell ref="D9:F9"/>
    <mergeCell ref="H9:H11"/>
    <mergeCell ref="J9:L9"/>
    <mergeCell ref="D10:F10"/>
    <mergeCell ref="J10:L10"/>
    <mergeCell ref="D11:F11"/>
    <mergeCell ref="J11:L11"/>
    <mergeCell ref="B12:B14"/>
    <mergeCell ref="D12:F12"/>
    <mergeCell ref="H12:H14"/>
    <mergeCell ref="J12:L12"/>
    <mergeCell ref="D13:F13"/>
    <mergeCell ref="J13:L13"/>
    <mergeCell ref="D14:F14"/>
    <mergeCell ref="J14:L14"/>
    <mergeCell ref="B15:B19"/>
    <mergeCell ref="D15:F15"/>
    <mergeCell ref="H15:H19"/>
    <mergeCell ref="J15:L15"/>
    <mergeCell ref="D16:F16"/>
    <mergeCell ref="J16:L16"/>
    <mergeCell ref="D19:F19"/>
    <mergeCell ref="J19:L19"/>
    <mergeCell ref="B20:B24"/>
    <mergeCell ref="D20:F20"/>
    <mergeCell ref="H20:H24"/>
    <mergeCell ref="J20:L20"/>
    <mergeCell ref="D21:F21"/>
    <mergeCell ref="J21:L21"/>
    <mergeCell ref="D24:F24"/>
    <mergeCell ref="J24:L24"/>
    <mergeCell ref="B25:B29"/>
    <mergeCell ref="D25:F25"/>
    <mergeCell ref="H25:H29"/>
    <mergeCell ref="J25:L25"/>
    <mergeCell ref="D26:F26"/>
    <mergeCell ref="J26:L26"/>
    <mergeCell ref="D27:F27"/>
    <mergeCell ref="J27:L27"/>
    <mergeCell ref="D28:F28"/>
    <mergeCell ref="J28:L28"/>
    <mergeCell ref="D29:F29"/>
    <mergeCell ref="J29:L29"/>
    <mergeCell ref="B30:B34"/>
    <mergeCell ref="D30:F30"/>
    <mergeCell ref="H30:H34"/>
    <mergeCell ref="J30:L30"/>
    <mergeCell ref="D31:F31"/>
    <mergeCell ref="J31:L31"/>
    <mergeCell ref="D32:F32"/>
    <mergeCell ref="J32:L32"/>
    <mergeCell ref="D33:F33"/>
    <mergeCell ref="J33:L33"/>
    <mergeCell ref="D34:F34"/>
    <mergeCell ref="J34:L34"/>
  </mergeCells>
  <dataValidations count="1">
    <dataValidation allowBlank="1" showInputMessage="1" showErrorMessage="1" imeMode="halfKatakana" sqref="H49:L49 J12:L12 J9:L9 J32:L32 J30:L30 J27:L27 L17 J17 L22 J22 J25:L25 J20:L20 J15:L15 D12:G12 D9:G9 D32:G32 H44:L44 D30:G30 D27:G27 F17:G17 D17 F22:G22 D22 D25:G25 D20:G20 D15:G15"/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44"/>
  <sheetViews>
    <sheetView view="pageBreakPreview" zoomScale="75" zoomScaleSheetLayoutView="75" zoomScalePageLayoutView="0" workbookViewId="0" topLeftCell="A13">
      <selection activeCell="P27" sqref="P27"/>
    </sheetView>
  </sheetViews>
  <sheetFormatPr defaultColWidth="12.625" defaultRowHeight="15" customHeight="1"/>
  <cols>
    <col min="1" max="1" width="2.50390625" style="15" customWidth="1"/>
    <col min="2" max="2" width="16.625" style="16" customWidth="1"/>
    <col min="3" max="6" width="16.625" style="15" customWidth="1"/>
    <col min="7" max="7" width="5.375" style="15" customWidth="1"/>
    <col min="8" max="10" width="5.25390625" style="15" customWidth="1"/>
    <col min="11" max="13" width="6.375" style="15" customWidth="1"/>
    <col min="14" max="14" width="16.625" style="15" customWidth="1"/>
    <col min="15" max="15" width="2.50390625" style="15" customWidth="1"/>
    <col min="16" max="16" width="11.00390625" style="16" bestFit="1" customWidth="1"/>
    <col min="17" max="17" width="14.25390625" style="15" bestFit="1" customWidth="1"/>
    <col min="18" max="18" width="7.125" style="16" bestFit="1" customWidth="1"/>
    <col min="19" max="19" width="5.375" style="16" customWidth="1"/>
    <col min="20" max="20" width="5.25390625" style="16" bestFit="1" customWidth="1"/>
    <col min="21" max="16384" width="12.625" style="15" customWidth="1"/>
  </cols>
  <sheetData>
    <row r="1" spans="1:15" ht="1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15" customHeight="1">
      <c r="A2" s="261"/>
      <c r="B2" s="407" t="s">
        <v>257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261"/>
    </row>
    <row r="3" spans="1:20" s="1" customFormat="1" ht="10.5" customHeight="1">
      <c r="A3" s="262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262"/>
      <c r="P3" s="3"/>
      <c r="R3" s="3"/>
      <c r="S3" s="3"/>
      <c r="T3" s="3"/>
    </row>
    <row r="4" spans="1:20" s="1" customFormat="1" ht="15" customHeight="1">
      <c r="A4" s="262"/>
      <c r="B4" s="4" t="s">
        <v>20</v>
      </c>
      <c r="C4" s="303"/>
      <c r="D4" s="56" t="s">
        <v>68</v>
      </c>
      <c r="E4" s="336"/>
      <c r="F4" s="52" t="s">
        <v>25</v>
      </c>
      <c r="G4" s="408"/>
      <c r="H4" s="409"/>
      <c r="I4" s="409"/>
      <c r="J4" s="410"/>
      <c r="K4" s="51"/>
      <c r="L4" s="411" t="s">
        <v>55</v>
      </c>
      <c r="M4" s="412"/>
      <c r="N4" s="305"/>
      <c r="O4" s="262"/>
      <c r="P4" s="3"/>
      <c r="R4" s="3"/>
      <c r="S4" s="3"/>
      <c r="T4" s="3"/>
    </row>
    <row r="5" spans="1:20" s="1" customFormat="1" ht="15" customHeight="1">
      <c r="A5" s="262"/>
      <c r="B5" s="4" t="s">
        <v>13</v>
      </c>
      <c r="C5" s="303"/>
      <c r="D5" s="7" t="s">
        <v>66</v>
      </c>
      <c r="E5" s="304"/>
      <c r="F5" s="53" t="s">
        <v>26</v>
      </c>
      <c r="G5" s="413"/>
      <c r="H5" s="414"/>
      <c r="I5" s="414"/>
      <c r="J5" s="415"/>
      <c r="K5" s="51"/>
      <c r="L5" s="416" t="s">
        <v>56</v>
      </c>
      <c r="M5" s="417"/>
      <c r="N5" s="286" t="s">
        <v>240</v>
      </c>
      <c r="O5" s="262"/>
      <c r="P5" s="3"/>
      <c r="Q5" s="3"/>
      <c r="R5" s="3"/>
      <c r="S5" s="3"/>
      <c r="T5" s="3"/>
    </row>
    <row r="6" spans="1:17" ht="15" customHeight="1">
      <c r="A6" s="261"/>
      <c r="B6" s="4" t="s">
        <v>14</v>
      </c>
      <c r="C6" s="337"/>
      <c r="D6" s="56" t="s">
        <v>68</v>
      </c>
      <c r="E6" s="336"/>
      <c r="F6" s="52" t="s">
        <v>25</v>
      </c>
      <c r="G6" s="408"/>
      <c r="H6" s="409"/>
      <c r="I6" s="409"/>
      <c r="J6" s="410"/>
      <c r="K6" s="3"/>
      <c r="L6" s="3"/>
      <c r="M6" s="3"/>
      <c r="N6" s="3"/>
      <c r="O6" s="261"/>
      <c r="Q6" s="16"/>
    </row>
    <row r="7" spans="1:17" ht="15" customHeight="1">
      <c r="A7" s="261"/>
      <c r="B7" s="17" t="s">
        <v>17</v>
      </c>
      <c r="C7" s="337"/>
      <c r="D7" s="7" t="s">
        <v>67</v>
      </c>
      <c r="E7" s="304"/>
      <c r="F7" s="53" t="s">
        <v>26</v>
      </c>
      <c r="G7" s="413"/>
      <c r="H7" s="414"/>
      <c r="I7" s="414"/>
      <c r="J7" s="415"/>
      <c r="K7" s="420" t="s">
        <v>51</v>
      </c>
      <c r="L7" s="421"/>
      <c r="M7" s="421"/>
      <c r="N7" s="287" t="s">
        <v>241</v>
      </c>
      <c r="O7" s="261"/>
      <c r="Q7" s="16"/>
    </row>
    <row r="8" spans="1:17" ht="15" customHeight="1">
      <c r="A8" s="261"/>
      <c r="B8" s="59"/>
      <c r="C8" s="60"/>
      <c r="D8" s="6"/>
      <c r="E8" s="6"/>
      <c r="F8" s="6"/>
      <c r="G8" s="6"/>
      <c r="H8" s="6"/>
      <c r="I8" s="6"/>
      <c r="J8" s="6"/>
      <c r="K8" s="1"/>
      <c r="L8" s="1"/>
      <c r="M8" s="1"/>
      <c r="N8" s="1"/>
      <c r="O8" s="261"/>
      <c r="Q8" s="16"/>
    </row>
    <row r="9" spans="1:17" ht="15" customHeight="1">
      <c r="A9" s="261"/>
      <c r="B9" s="347" t="s">
        <v>0</v>
      </c>
      <c r="C9" s="17" t="s">
        <v>12</v>
      </c>
      <c r="D9" s="351"/>
      <c r="E9" s="352"/>
      <c r="F9" s="353"/>
      <c r="G9" s="424" t="s">
        <v>12</v>
      </c>
      <c r="H9" s="403"/>
      <c r="I9" s="404"/>
      <c r="J9" s="405"/>
      <c r="K9" s="406"/>
      <c r="L9" s="402" t="s">
        <v>63</v>
      </c>
      <c r="M9" s="403"/>
      <c r="N9" s="17" t="s">
        <v>212</v>
      </c>
      <c r="O9" s="261"/>
      <c r="Q9" s="16"/>
    </row>
    <row r="10" spans="1:17" ht="15" customHeight="1">
      <c r="A10" s="261"/>
      <c r="B10" s="348"/>
      <c r="C10" s="17" t="s">
        <v>16</v>
      </c>
      <c r="D10" s="351"/>
      <c r="E10" s="352"/>
      <c r="F10" s="353"/>
      <c r="G10" s="424" t="s">
        <v>36</v>
      </c>
      <c r="H10" s="403"/>
      <c r="I10" s="404"/>
      <c r="J10" s="405"/>
      <c r="K10" s="406"/>
      <c r="L10" s="402" t="s">
        <v>61</v>
      </c>
      <c r="M10" s="403"/>
      <c r="N10" s="306"/>
      <c r="O10" s="261"/>
      <c r="Q10" s="16"/>
    </row>
    <row r="11" spans="1:17" ht="15" customHeight="1">
      <c r="A11" s="261"/>
      <c r="B11" s="347" t="s">
        <v>15</v>
      </c>
      <c r="C11" s="17" t="s">
        <v>24</v>
      </c>
      <c r="D11" s="338"/>
      <c r="E11" s="18" t="s">
        <v>21</v>
      </c>
      <c r="F11" s="288" t="s">
        <v>243</v>
      </c>
      <c r="G11" s="6"/>
      <c r="H11" s="6"/>
      <c r="I11" s="419" t="s">
        <v>62</v>
      </c>
      <c r="J11" s="419"/>
      <c r="K11" s="419"/>
      <c r="L11" s="419"/>
      <c r="M11" s="294"/>
      <c r="N11" s="302"/>
      <c r="O11" s="261"/>
      <c r="Q11" s="16"/>
    </row>
    <row r="12" spans="1:15" ht="15" customHeight="1">
      <c r="A12" s="261"/>
      <c r="B12" s="396"/>
      <c r="C12" s="17" t="s">
        <v>18</v>
      </c>
      <c r="D12" s="351"/>
      <c r="E12" s="352"/>
      <c r="F12" s="353"/>
      <c r="G12" s="6"/>
      <c r="N12" s="300"/>
      <c r="O12" s="261"/>
    </row>
    <row r="13" spans="1:15" ht="15" customHeight="1">
      <c r="A13" s="261"/>
      <c r="B13" s="348"/>
      <c r="C13" s="17" t="s">
        <v>69</v>
      </c>
      <c r="D13" s="337"/>
      <c r="E13" s="17" t="s">
        <v>70</v>
      </c>
      <c r="F13" s="337"/>
      <c r="G13" s="422" t="s">
        <v>51</v>
      </c>
      <c r="H13" s="423"/>
      <c r="I13" s="423"/>
      <c r="J13" s="418" t="s">
        <v>242</v>
      </c>
      <c r="K13" s="418"/>
      <c r="L13" s="418"/>
      <c r="M13" s="418"/>
      <c r="N13" s="301"/>
      <c r="O13" s="261"/>
    </row>
    <row r="14" spans="1:15" ht="15" customHeight="1" thickBot="1">
      <c r="A14" s="261"/>
      <c r="C14" s="16"/>
      <c r="D14" s="16"/>
      <c r="E14" s="16"/>
      <c r="F14" s="16"/>
      <c r="G14" s="6"/>
      <c r="H14" s="6"/>
      <c r="I14" s="6"/>
      <c r="J14" s="6"/>
      <c r="N14" s="295"/>
      <c r="O14" s="261"/>
    </row>
    <row r="15" spans="1:15" ht="15" customHeight="1" thickBot="1">
      <c r="A15" s="261"/>
      <c r="B15" s="16" t="s">
        <v>35</v>
      </c>
      <c r="C15" s="35" t="s">
        <v>19</v>
      </c>
      <c r="D15" s="308"/>
      <c r="E15" s="36" t="s">
        <v>22</v>
      </c>
      <c r="F15" s="308"/>
      <c r="G15" s="55" t="s">
        <v>59</v>
      </c>
      <c r="H15" s="6"/>
      <c r="I15" s="6"/>
      <c r="J15" s="6"/>
      <c r="N15" s="295"/>
      <c r="O15" s="261"/>
    </row>
    <row r="16" spans="1:15" ht="10.5" customHeight="1" thickBot="1">
      <c r="A16" s="261"/>
      <c r="C16" s="16"/>
      <c r="D16" s="16"/>
      <c r="E16" s="16"/>
      <c r="F16" s="16"/>
      <c r="G16" s="16"/>
      <c r="H16" s="16"/>
      <c r="I16" s="16"/>
      <c r="J16" s="16"/>
      <c r="O16" s="261"/>
    </row>
    <row r="17" spans="1:15" ht="15" customHeight="1">
      <c r="A17" s="261"/>
      <c r="B17" s="19"/>
      <c r="C17" s="349" t="s">
        <v>11</v>
      </c>
      <c r="D17" s="350"/>
      <c r="E17" s="394" t="s">
        <v>64</v>
      </c>
      <c r="F17" s="395"/>
      <c r="G17" s="20" t="s">
        <v>37</v>
      </c>
      <c r="H17" s="397" t="s">
        <v>40</v>
      </c>
      <c r="I17" s="398"/>
      <c r="J17" s="399" t="s">
        <v>32</v>
      </c>
      <c r="K17" s="400"/>
      <c r="L17" s="400"/>
      <c r="M17" s="401"/>
      <c r="N17" s="285" t="s">
        <v>244</v>
      </c>
      <c r="O17" s="261"/>
    </row>
    <row r="18" spans="1:15" ht="15" customHeight="1">
      <c r="A18" s="261"/>
      <c r="B18" s="21"/>
      <c r="C18" s="22" t="s">
        <v>9</v>
      </c>
      <c r="D18" s="23" t="s">
        <v>10</v>
      </c>
      <c r="E18" s="24" t="s">
        <v>9</v>
      </c>
      <c r="F18" s="25" t="s">
        <v>10</v>
      </c>
      <c r="G18" s="26"/>
      <c r="H18" s="27" t="s">
        <v>41</v>
      </c>
      <c r="I18" s="28" t="s">
        <v>42</v>
      </c>
      <c r="J18" s="27"/>
      <c r="K18" s="29" t="s">
        <v>29</v>
      </c>
      <c r="L18" s="30" t="s">
        <v>30</v>
      </c>
      <c r="M18" s="31" t="s">
        <v>31</v>
      </c>
      <c r="N18" s="32" t="s">
        <v>33</v>
      </c>
      <c r="O18" s="261"/>
    </row>
    <row r="19" spans="1:15" ht="15" customHeight="1">
      <c r="A19" s="261"/>
      <c r="B19" s="33" t="s">
        <v>1</v>
      </c>
      <c r="C19" s="339"/>
      <c r="D19" s="340"/>
      <c r="E19" s="341"/>
      <c r="F19" s="342"/>
      <c r="G19" s="164" t="s">
        <v>34</v>
      </c>
      <c r="H19" s="165" t="s">
        <v>34</v>
      </c>
      <c r="I19" s="166" t="s">
        <v>34</v>
      </c>
      <c r="J19" s="165" t="s">
        <v>34</v>
      </c>
      <c r="K19" s="167" t="s">
        <v>34</v>
      </c>
      <c r="L19" s="53" t="s">
        <v>34</v>
      </c>
      <c r="M19" s="168" t="s">
        <v>34</v>
      </c>
      <c r="N19" s="329"/>
      <c r="O19" s="261"/>
    </row>
    <row r="20" spans="1:15" ht="15" customHeight="1">
      <c r="A20" s="261"/>
      <c r="B20" s="34" t="s">
        <v>27</v>
      </c>
      <c r="C20" s="312"/>
      <c r="D20" s="313"/>
      <c r="E20" s="314"/>
      <c r="F20" s="307"/>
      <c r="G20" s="170" t="s">
        <v>34</v>
      </c>
      <c r="H20" s="171" t="s">
        <v>34</v>
      </c>
      <c r="I20" s="172" t="s">
        <v>34</v>
      </c>
      <c r="J20" s="171" t="s">
        <v>34</v>
      </c>
      <c r="K20" s="173" t="s">
        <v>34</v>
      </c>
      <c r="L20" s="17" t="s">
        <v>34</v>
      </c>
      <c r="M20" s="172" t="s">
        <v>34</v>
      </c>
      <c r="N20" s="330"/>
      <c r="O20" s="261"/>
    </row>
    <row r="21" spans="1:15" ht="15" customHeight="1">
      <c r="A21" s="261"/>
      <c r="B21" s="34" t="s">
        <v>28</v>
      </c>
      <c r="C21" s="312"/>
      <c r="D21" s="313"/>
      <c r="E21" s="314"/>
      <c r="F21" s="307"/>
      <c r="G21" s="319"/>
      <c r="H21" s="320"/>
      <c r="I21" s="313"/>
      <c r="J21" s="320"/>
      <c r="K21" s="323"/>
      <c r="L21" s="324"/>
      <c r="M21" s="325"/>
      <c r="N21" s="330"/>
      <c r="O21" s="261"/>
    </row>
    <row r="22" spans="1:15" ht="15" customHeight="1">
      <c r="A22" s="261"/>
      <c r="B22" s="38" t="s">
        <v>23</v>
      </c>
      <c r="C22" s="312"/>
      <c r="D22" s="313"/>
      <c r="E22" s="314"/>
      <c r="F22" s="307"/>
      <c r="G22" s="319"/>
      <c r="H22" s="320"/>
      <c r="I22" s="313"/>
      <c r="J22" s="280" t="s">
        <v>43</v>
      </c>
      <c r="K22" s="323"/>
      <c r="L22" s="324"/>
      <c r="M22" s="325"/>
      <c r="N22" s="330"/>
      <c r="O22" s="261"/>
    </row>
    <row r="23" spans="1:15" ht="15" customHeight="1">
      <c r="A23" s="261"/>
      <c r="B23" s="38" t="s">
        <v>2</v>
      </c>
      <c r="C23" s="312"/>
      <c r="D23" s="313"/>
      <c r="E23" s="314"/>
      <c r="F23" s="307"/>
      <c r="G23" s="319"/>
      <c r="H23" s="320"/>
      <c r="I23" s="313"/>
      <c r="J23" s="280" t="s">
        <v>43</v>
      </c>
      <c r="K23" s="323"/>
      <c r="L23" s="324"/>
      <c r="M23" s="325"/>
      <c r="N23" s="330"/>
      <c r="O23" s="261"/>
    </row>
    <row r="24" spans="1:15" ht="15" customHeight="1">
      <c r="A24" s="261"/>
      <c r="B24" s="38" t="s">
        <v>3</v>
      </c>
      <c r="C24" s="312"/>
      <c r="D24" s="313"/>
      <c r="E24" s="314"/>
      <c r="F24" s="307"/>
      <c r="G24" s="319"/>
      <c r="H24" s="320"/>
      <c r="I24" s="313"/>
      <c r="J24" s="280" t="s">
        <v>43</v>
      </c>
      <c r="K24" s="323"/>
      <c r="L24" s="324"/>
      <c r="M24" s="325"/>
      <c r="N24" s="330"/>
      <c r="O24" s="261"/>
    </row>
    <row r="25" spans="1:15" ht="15" customHeight="1">
      <c r="A25" s="261"/>
      <c r="B25" s="38" t="s">
        <v>4</v>
      </c>
      <c r="C25" s="312"/>
      <c r="D25" s="313"/>
      <c r="E25" s="314"/>
      <c r="F25" s="307"/>
      <c r="G25" s="319"/>
      <c r="H25" s="320"/>
      <c r="I25" s="313"/>
      <c r="J25" s="280" t="s">
        <v>43</v>
      </c>
      <c r="K25" s="323"/>
      <c r="L25" s="324"/>
      <c r="M25" s="325"/>
      <c r="N25" s="330"/>
      <c r="O25" s="261"/>
    </row>
    <row r="26" spans="1:15" ht="15" customHeight="1">
      <c r="A26" s="261"/>
      <c r="B26" s="38" t="s">
        <v>5</v>
      </c>
      <c r="C26" s="312"/>
      <c r="D26" s="313"/>
      <c r="E26" s="314"/>
      <c r="F26" s="307"/>
      <c r="G26" s="319"/>
      <c r="H26" s="320"/>
      <c r="I26" s="313"/>
      <c r="J26" s="280" t="s">
        <v>43</v>
      </c>
      <c r="K26" s="323"/>
      <c r="L26" s="324"/>
      <c r="M26" s="325"/>
      <c r="N26" s="330"/>
      <c r="O26" s="261"/>
    </row>
    <row r="27" spans="1:15" ht="15" customHeight="1">
      <c r="A27" s="261"/>
      <c r="B27" s="38" t="s">
        <v>6</v>
      </c>
      <c r="C27" s="312"/>
      <c r="D27" s="313"/>
      <c r="E27" s="314"/>
      <c r="F27" s="307"/>
      <c r="G27" s="319"/>
      <c r="H27" s="320"/>
      <c r="I27" s="313"/>
      <c r="J27" s="280" t="s">
        <v>43</v>
      </c>
      <c r="K27" s="323"/>
      <c r="L27" s="324"/>
      <c r="M27" s="325"/>
      <c r="N27" s="330"/>
      <c r="O27" s="261"/>
    </row>
    <row r="28" spans="1:15" ht="15" customHeight="1" thickBot="1">
      <c r="A28" s="261"/>
      <c r="B28" s="39" t="s">
        <v>7</v>
      </c>
      <c r="C28" s="315"/>
      <c r="D28" s="316"/>
      <c r="E28" s="317"/>
      <c r="F28" s="318"/>
      <c r="G28" s="321"/>
      <c r="H28" s="322"/>
      <c r="I28" s="316"/>
      <c r="J28" s="281" t="s">
        <v>43</v>
      </c>
      <c r="K28" s="326"/>
      <c r="L28" s="327"/>
      <c r="M28" s="328"/>
      <c r="N28" s="331"/>
      <c r="O28" s="261"/>
    </row>
    <row r="29" spans="1:15" ht="12" customHeight="1" thickBot="1">
      <c r="A29" s="261"/>
      <c r="O29" s="261"/>
    </row>
    <row r="30" spans="1:15" ht="15" customHeight="1" thickBot="1">
      <c r="A30" s="261"/>
      <c r="B30" s="16" t="s">
        <v>52</v>
      </c>
      <c r="C30" s="35" t="s">
        <v>19</v>
      </c>
      <c r="D30" s="308"/>
      <c r="E30" s="36" t="s">
        <v>22</v>
      </c>
      <c r="F30" s="308"/>
      <c r="G30" s="55" t="s">
        <v>59</v>
      </c>
      <c r="H30" s="6"/>
      <c r="I30" s="6"/>
      <c r="J30" s="6"/>
      <c r="O30" s="261"/>
    </row>
    <row r="31" spans="1:15" ht="10.5" customHeight="1" thickBot="1">
      <c r="A31" s="261"/>
      <c r="C31" s="16"/>
      <c r="D31" s="16"/>
      <c r="E31" s="16"/>
      <c r="F31" s="16"/>
      <c r="G31" s="16"/>
      <c r="H31" s="16"/>
      <c r="I31" s="16"/>
      <c r="J31" s="16"/>
      <c r="O31" s="261"/>
    </row>
    <row r="32" spans="1:15" ht="15" customHeight="1">
      <c r="A32" s="261"/>
      <c r="B32" s="19"/>
      <c r="C32" s="349" t="s">
        <v>11</v>
      </c>
      <c r="D32" s="350"/>
      <c r="E32" s="394" t="s">
        <v>64</v>
      </c>
      <c r="F32" s="395"/>
      <c r="G32" s="20" t="s">
        <v>37</v>
      </c>
      <c r="H32" s="397" t="s">
        <v>40</v>
      </c>
      <c r="I32" s="398"/>
      <c r="J32" s="399" t="s">
        <v>32</v>
      </c>
      <c r="K32" s="400"/>
      <c r="L32" s="400"/>
      <c r="M32" s="401"/>
      <c r="N32" s="285" t="s">
        <v>244</v>
      </c>
      <c r="O32" s="261"/>
    </row>
    <row r="33" spans="1:15" ht="15" customHeight="1">
      <c r="A33" s="261"/>
      <c r="B33" s="21"/>
      <c r="C33" s="22" t="s">
        <v>9</v>
      </c>
      <c r="D33" s="23" t="s">
        <v>10</v>
      </c>
      <c r="E33" s="24" t="s">
        <v>9</v>
      </c>
      <c r="F33" s="25" t="s">
        <v>10</v>
      </c>
      <c r="G33" s="26"/>
      <c r="H33" s="27" t="s">
        <v>41</v>
      </c>
      <c r="I33" s="28" t="s">
        <v>42</v>
      </c>
      <c r="J33" s="27"/>
      <c r="K33" s="29" t="s">
        <v>29</v>
      </c>
      <c r="L33" s="30" t="s">
        <v>30</v>
      </c>
      <c r="M33" s="31" t="s">
        <v>31</v>
      </c>
      <c r="N33" s="32" t="s">
        <v>33</v>
      </c>
      <c r="O33" s="261"/>
    </row>
    <row r="34" spans="1:15" ht="15" customHeight="1">
      <c r="A34" s="261"/>
      <c r="B34" s="33" t="s">
        <v>1</v>
      </c>
      <c r="C34" s="339"/>
      <c r="D34" s="309"/>
      <c r="E34" s="310"/>
      <c r="F34" s="311"/>
      <c r="G34" s="164" t="s">
        <v>34</v>
      </c>
      <c r="H34" s="165" t="s">
        <v>34</v>
      </c>
      <c r="I34" s="166" t="s">
        <v>34</v>
      </c>
      <c r="J34" s="165" t="s">
        <v>34</v>
      </c>
      <c r="K34" s="167" t="s">
        <v>34</v>
      </c>
      <c r="L34" s="53" t="s">
        <v>34</v>
      </c>
      <c r="M34" s="168" t="s">
        <v>34</v>
      </c>
      <c r="N34" s="329"/>
      <c r="O34" s="261"/>
    </row>
    <row r="35" spans="1:15" ht="15" customHeight="1">
      <c r="A35" s="261"/>
      <c r="B35" s="34" t="s">
        <v>23</v>
      </c>
      <c r="C35" s="343"/>
      <c r="D35" s="313"/>
      <c r="E35" s="314"/>
      <c r="F35" s="307"/>
      <c r="G35" s="319"/>
      <c r="H35" s="320"/>
      <c r="I35" s="313"/>
      <c r="J35" s="282" t="s">
        <v>43</v>
      </c>
      <c r="K35" s="323"/>
      <c r="L35" s="324"/>
      <c r="M35" s="325"/>
      <c r="N35" s="330"/>
      <c r="O35" s="261"/>
    </row>
    <row r="36" spans="1:15" ht="15" customHeight="1" thickBot="1">
      <c r="A36" s="261"/>
      <c r="B36" s="37" t="s">
        <v>2</v>
      </c>
      <c r="C36" s="344"/>
      <c r="D36" s="316"/>
      <c r="E36" s="317"/>
      <c r="F36" s="318"/>
      <c r="G36" s="321"/>
      <c r="H36" s="322"/>
      <c r="I36" s="316"/>
      <c r="J36" s="283" t="s">
        <v>43</v>
      </c>
      <c r="K36" s="326"/>
      <c r="L36" s="327"/>
      <c r="M36" s="328"/>
      <c r="N36" s="331"/>
      <c r="O36" s="261"/>
    </row>
    <row r="37" spans="1:15" ht="12" customHeight="1" thickBot="1">
      <c r="A37" s="261"/>
      <c r="O37" s="261"/>
    </row>
    <row r="38" spans="1:15" ht="15" customHeight="1" thickBot="1">
      <c r="A38" s="261"/>
      <c r="B38" s="16" t="s">
        <v>53</v>
      </c>
      <c r="C38" s="35" t="s">
        <v>19</v>
      </c>
      <c r="D38" s="308"/>
      <c r="E38" s="36" t="s">
        <v>22</v>
      </c>
      <c r="F38" s="308"/>
      <c r="G38" s="55" t="s">
        <v>59</v>
      </c>
      <c r="H38" s="6"/>
      <c r="I38" s="6"/>
      <c r="J38" s="6"/>
      <c r="O38" s="261"/>
    </row>
    <row r="39" spans="1:15" ht="10.5" customHeight="1" thickBot="1">
      <c r="A39" s="261"/>
      <c r="C39" s="16"/>
      <c r="D39" s="16"/>
      <c r="E39" s="16"/>
      <c r="F39" s="16"/>
      <c r="G39" s="16"/>
      <c r="H39" s="16"/>
      <c r="I39" s="16"/>
      <c r="J39" s="16"/>
      <c r="O39" s="261"/>
    </row>
    <row r="40" spans="1:15" ht="15" customHeight="1">
      <c r="A40" s="261"/>
      <c r="B40" s="19"/>
      <c r="C40" s="349" t="s">
        <v>11</v>
      </c>
      <c r="D40" s="350"/>
      <c r="E40" s="394" t="s">
        <v>64</v>
      </c>
      <c r="F40" s="395"/>
      <c r="G40" s="20" t="s">
        <v>37</v>
      </c>
      <c r="H40" s="397" t="s">
        <v>40</v>
      </c>
      <c r="I40" s="398"/>
      <c r="J40" s="399" t="s">
        <v>32</v>
      </c>
      <c r="K40" s="400"/>
      <c r="L40" s="400"/>
      <c r="M40" s="401"/>
      <c r="N40" s="285" t="s">
        <v>244</v>
      </c>
      <c r="O40" s="261"/>
    </row>
    <row r="41" spans="1:15" ht="15" customHeight="1">
      <c r="A41" s="261"/>
      <c r="B41" s="21"/>
      <c r="C41" s="22" t="s">
        <v>9</v>
      </c>
      <c r="D41" s="23" t="s">
        <v>10</v>
      </c>
      <c r="E41" s="24" t="s">
        <v>9</v>
      </c>
      <c r="F41" s="25" t="s">
        <v>10</v>
      </c>
      <c r="G41" s="26"/>
      <c r="H41" s="27" t="s">
        <v>41</v>
      </c>
      <c r="I41" s="28" t="s">
        <v>42</v>
      </c>
      <c r="J41" s="27"/>
      <c r="K41" s="29" t="s">
        <v>29</v>
      </c>
      <c r="L41" s="30" t="s">
        <v>30</v>
      </c>
      <c r="M41" s="31" t="s">
        <v>31</v>
      </c>
      <c r="N41" s="32" t="s">
        <v>33</v>
      </c>
      <c r="O41" s="261"/>
    </row>
    <row r="42" spans="1:15" ht="15" customHeight="1">
      <c r="A42" s="261"/>
      <c r="B42" s="33" t="s">
        <v>1</v>
      </c>
      <c r="C42" s="339"/>
      <c r="D42" s="309"/>
      <c r="E42" s="341"/>
      <c r="F42" s="311"/>
      <c r="G42" s="164" t="s">
        <v>34</v>
      </c>
      <c r="H42" s="165" t="s">
        <v>34</v>
      </c>
      <c r="I42" s="166" t="s">
        <v>34</v>
      </c>
      <c r="J42" s="165" t="s">
        <v>34</v>
      </c>
      <c r="K42" s="167" t="s">
        <v>34</v>
      </c>
      <c r="L42" s="53" t="s">
        <v>34</v>
      </c>
      <c r="M42" s="168" t="s">
        <v>34</v>
      </c>
      <c r="N42" s="329"/>
      <c r="O42" s="261"/>
    </row>
    <row r="43" spans="1:15" ht="15" customHeight="1" thickBot="1">
      <c r="A43" s="261"/>
      <c r="B43" s="37" t="s">
        <v>23</v>
      </c>
      <c r="C43" s="344"/>
      <c r="D43" s="316"/>
      <c r="E43" s="345"/>
      <c r="F43" s="318"/>
      <c r="G43" s="321"/>
      <c r="H43" s="322"/>
      <c r="I43" s="316"/>
      <c r="J43" s="283" t="s">
        <v>43</v>
      </c>
      <c r="K43" s="326"/>
      <c r="L43" s="327"/>
      <c r="M43" s="328"/>
      <c r="N43" s="331"/>
      <c r="O43" s="261"/>
    </row>
    <row r="44" spans="1:15" ht="15" customHeight="1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</row>
  </sheetData>
  <sheetProtection/>
  <mergeCells count="34">
    <mergeCell ref="J13:M13"/>
    <mergeCell ref="I11:L11"/>
    <mergeCell ref="G6:J6"/>
    <mergeCell ref="G7:J7"/>
    <mergeCell ref="K7:M7"/>
    <mergeCell ref="G13:I13"/>
    <mergeCell ref="G9:H9"/>
    <mergeCell ref="G10:H10"/>
    <mergeCell ref="I10:K10"/>
    <mergeCell ref="L10:M10"/>
    <mergeCell ref="L9:M9"/>
    <mergeCell ref="I9:K9"/>
    <mergeCell ref="B2:N3"/>
    <mergeCell ref="G4:J4"/>
    <mergeCell ref="L4:M4"/>
    <mergeCell ref="G5:J5"/>
    <mergeCell ref="L5:M5"/>
    <mergeCell ref="H17:I17"/>
    <mergeCell ref="J17:M17"/>
    <mergeCell ref="J40:M40"/>
    <mergeCell ref="C32:D32"/>
    <mergeCell ref="E32:F32"/>
    <mergeCell ref="H32:I32"/>
    <mergeCell ref="J32:M32"/>
    <mergeCell ref="H40:I40"/>
    <mergeCell ref="D10:F10"/>
    <mergeCell ref="D9:F9"/>
    <mergeCell ref="B9:B10"/>
    <mergeCell ref="C40:D40"/>
    <mergeCell ref="E40:F40"/>
    <mergeCell ref="B11:B13"/>
    <mergeCell ref="D12:F12"/>
    <mergeCell ref="C17:D17"/>
    <mergeCell ref="E17:F17"/>
  </mergeCells>
  <dataValidations count="16">
    <dataValidation allowBlank="1" showInputMessage="1" showErrorMessage="1" imeMode="halfKatakana" sqref="I9 E42:J42 E4 E43:F43 E35:F36 J35:J36 E34:J34 E19:F28 G21 D9:F9 G19:J20 J22:J28 E6 J43"/>
    <dataValidation type="list" allowBlank="1" showInputMessage="1" showErrorMessage="1" imeMode="halfAlpha" sqref="M21:M28 M43 M35:M36">
      <formula1>"1,2,3,4,5,6,7,8,9,10,11,12,13,14,15,16,17,18,19,20,21,22,23,24,25,26,27,28,29,30,31"</formula1>
    </dataValidation>
    <dataValidation type="list" allowBlank="1" showInputMessage="1" showErrorMessage="1" imeMode="halfAlpha" sqref="L21:L28 L43 L35:L36">
      <formula1>"1,2,3,4,5,6,7,8,9,10,11,12"</formula1>
    </dataValidation>
    <dataValidation type="list" allowBlank="1" showInputMessage="1" showErrorMessage="1" imeMode="halfKatakana" sqref="G22:G28 G43 G35:G36">
      <formula1>"2,1"</formula1>
    </dataValidation>
    <dataValidation type="list" allowBlank="1" showInputMessage="1" showErrorMessage="1" imeMode="halfKatakana" sqref="I21:I28 I43 I35:I36">
      <formula1>"Ｓ"</formula1>
    </dataValidation>
    <dataValidation type="list" allowBlank="1" showInputMessage="1" showErrorMessage="1" imeMode="halfKatakana" sqref="H21:H28 H43 H35:H36">
      <formula1>"Ｄ"</formula1>
    </dataValidation>
    <dataValidation type="list" allowBlank="1" showInputMessage="1" showErrorMessage="1" sqref="D30">
      <formula1>"男子ダブルス,女子ダブルス"</formula1>
    </dataValidation>
    <dataValidation type="list" allowBlank="1" showInputMessage="1" showErrorMessage="1" sqref="D15">
      <formula1>"男子学校対抗,女子学校対抗"</formula1>
    </dataValidation>
    <dataValidation type="list" allowBlank="1" showInputMessage="1" showErrorMessage="1" sqref="C4">
      <formula1>"北北海道,南北海道,東北,関東,東海,北信越,近畿,中国,四国,九州,東京都,埼玉県,神奈川県,大阪府,開催地"</formula1>
    </dataValidation>
    <dataValidation type="list" allowBlank="1" showInputMessage="1" showErrorMessage="1" sqref="C5">
      <formula1>"北海道,青森,岩手,宮城,秋田,山形,福島,茨城,群馬,埼玉,千葉,東京,神奈川,山梨,新潟,富山,石川,福井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imeMode="halfKatakana" sqref="J21">
      <formula1>"昭和,平成"</formula1>
    </dataValidation>
    <dataValidation allowBlank="1" showInputMessage="1" showErrorMessage="1" imeMode="hiragana" sqref="C42:D43 C34:D36 C19:D28 E5"/>
    <dataValidation type="list" allowBlank="1" showInputMessage="1" showErrorMessage="1" sqref="D38">
      <formula1>"男子シングルス,女子シングルス"</formula1>
    </dataValidation>
    <dataValidation allowBlank="1" showInputMessage="1" showErrorMessage="1" imeMode="halfAlpha" sqref="N42:N43 K43 N34:N36 N19:N28 K35:K36 F13 D13 D11 K21:K28 G4:J7"/>
    <dataValidation type="list" allowBlank="1" showInputMessage="1" showErrorMessage="1" sqref="N10">
      <formula1>"男子,女子"</formula1>
    </dataValidation>
    <dataValidation type="whole" allowBlank="1" showInputMessage="1" showErrorMessage="1" sqref="F15 F30 F38">
      <formula1>1</formula1>
      <formula2>2</formula2>
    </dataValidation>
  </dataValidations>
  <printOptions/>
  <pageMargins left="0.7086614173228347" right="0.1968503937007874" top="0.35433070866141736" bottom="0.4724409448818898" header="0.31496062992125984" footer="0.1968503937007874"/>
  <pageSetup horizontalDpi="600" verticalDpi="600" orientation="landscape" paperSize="9" scale="96" r:id="rId1"/>
  <headerFooter alignWithMargins="0">
    <oddFooter>&amp;R&amp;F&amp;A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36"/>
  <sheetViews>
    <sheetView zoomScale="75" zoomScaleNormal="75" zoomScaleSheetLayoutView="75" zoomScalePageLayoutView="0" workbookViewId="0" topLeftCell="B1">
      <selection activeCell="Q18" sqref="Q18"/>
    </sheetView>
  </sheetViews>
  <sheetFormatPr defaultColWidth="12.625" defaultRowHeight="17.25" customHeight="1"/>
  <cols>
    <col min="1" max="1" width="30.50390625" style="1" customWidth="1"/>
    <col min="2" max="2" width="18.00390625" style="3" bestFit="1" customWidth="1"/>
    <col min="3" max="6" width="16.625" style="1" customWidth="1"/>
    <col min="7" max="13" width="5.125" style="1" customWidth="1"/>
    <col min="14" max="14" width="16.625" style="1" customWidth="1"/>
    <col min="15" max="15" width="4.75390625" style="1" customWidth="1"/>
    <col min="16" max="16384" width="12.625" style="1" customWidth="1"/>
  </cols>
  <sheetData>
    <row r="1" spans="1:15" ht="17.2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7.25" customHeight="1">
      <c r="A2" s="204"/>
      <c r="B2" s="425" t="s">
        <v>44</v>
      </c>
      <c r="C2" s="428" t="s">
        <v>245</v>
      </c>
      <c r="D2" s="429"/>
      <c r="E2" s="429"/>
      <c r="F2" s="429"/>
      <c r="G2" s="429"/>
      <c r="H2" s="429"/>
      <c r="I2" s="429"/>
      <c r="J2" s="429"/>
      <c r="K2" s="430" t="s">
        <v>20</v>
      </c>
      <c r="L2" s="430"/>
      <c r="M2" s="430"/>
      <c r="N2" s="431">
        <f>IF('参加申込書入力シート'!C4="","",'参加申込書入力シート'!C4)</f>
      </c>
      <c r="O2" s="204"/>
    </row>
    <row r="3" spans="1:15" ht="17.25" customHeight="1">
      <c r="A3" s="204"/>
      <c r="B3" s="426"/>
      <c r="C3" s="428"/>
      <c r="D3" s="429"/>
      <c r="E3" s="429"/>
      <c r="F3" s="429"/>
      <c r="G3" s="429"/>
      <c r="H3" s="429"/>
      <c r="I3" s="429"/>
      <c r="J3" s="429"/>
      <c r="K3" s="430"/>
      <c r="L3" s="430"/>
      <c r="M3" s="430"/>
      <c r="N3" s="431"/>
      <c r="O3" s="204"/>
    </row>
    <row r="4" spans="1:15" ht="17.25" customHeight="1">
      <c r="A4" s="204"/>
      <c r="B4" s="426"/>
      <c r="D4" s="254"/>
      <c r="E4" s="252" t="s">
        <v>54</v>
      </c>
      <c r="F4" s="432" t="str">
        <f>"〔 "&amp;'参加申込書入力シート'!D15&amp;" 〕"</f>
        <v>〔  〕</v>
      </c>
      <c r="G4" s="432"/>
      <c r="H4" s="432"/>
      <c r="I4" s="254"/>
      <c r="J4" s="255"/>
      <c r="K4" s="430" t="s">
        <v>13</v>
      </c>
      <c r="L4" s="430"/>
      <c r="M4" s="430"/>
      <c r="N4" s="431">
        <f>IF('参加申込書入力シート'!C5="","",'参加申込書入力シート'!C5)</f>
      </c>
      <c r="O4" s="204"/>
    </row>
    <row r="5" spans="1:15" ht="17.25" customHeight="1">
      <c r="A5" s="204"/>
      <c r="B5" s="427"/>
      <c r="C5" s="253"/>
      <c r="D5" s="254"/>
      <c r="E5" s="254"/>
      <c r="F5" s="254"/>
      <c r="G5" s="254"/>
      <c r="H5" s="254"/>
      <c r="I5" s="254"/>
      <c r="J5" s="255"/>
      <c r="K5" s="430"/>
      <c r="L5" s="430"/>
      <c r="M5" s="430"/>
      <c r="N5" s="431"/>
      <c r="O5" s="204"/>
    </row>
    <row r="6" spans="1:15" ht="17.25" customHeight="1">
      <c r="A6" s="204"/>
      <c r="O6" s="204"/>
    </row>
    <row r="7" spans="1:15" ht="17.25" customHeight="1">
      <c r="A7" s="204"/>
      <c r="B7" s="58" t="s">
        <v>50</v>
      </c>
      <c r="C7" s="433">
        <f>IF('参加申込書入力シート'!E5="","",'参加申込書入力シート'!E5)</f>
      </c>
      <c r="D7" s="434"/>
      <c r="E7" s="54">
        <f>IF('参加申込書入力シート'!E4="","",'参加申込書入力シート'!E4)</f>
      </c>
      <c r="F7" s="57" t="s">
        <v>71</v>
      </c>
      <c r="G7" s="435">
        <f>IF('参加申込書入力シート'!G4="","",'参加申込書入力シート'!G4)</f>
      </c>
      <c r="H7" s="436"/>
      <c r="I7" s="436"/>
      <c r="J7" s="437"/>
      <c r="K7" s="433" t="s">
        <v>72</v>
      </c>
      <c r="L7" s="438"/>
      <c r="M7" s="434"/>
      <c r="N7" s="61">
        <f>IF('参加申込書入力シート'!G5="","",'参加申込書入力シート'!G5)</f>
      </c>
      <c r="O7" s="204"/>
    </row>
    <row r="8" spans="1:15" ht="17.25" customHeight="1">
      <c r="A8" s="204"/>
      <c r="B8" s="58" t="s">
        <v>45</v>
      </c>
      <c r="C8" s="433">
        <f>IF('参加申込書入力シート'!E7="","",'参加申込書入力シート'!E7)</f>
      </c>
      <c r="D8" s="434"/>
      <c r="E8" s="54">
        <f>IF('参加申込書入力シート'!E6="","",'参加申込書入力シート'!E6)</f>
      </c>
      <c r="F8" s="57" t="s">
        <v>71</v>
      </c>
      <c r="G8" s="435">
        <f>IF('参加申込書入力シート'!G6="","",'参加申込書入力シート'!G6)</f>
      </c>
      <c r="H8" s="436"/>
      <c r="I8" s="436"/>
      <c r="J8" s="437"/>
      <c r="K8" s="433" t="s">
        <v>72</v>
      </c>
      <c r="L8" s="438"/>
      <c r="M8" s="434"/>
      <c r="N8" s="61">
        <f>IF('参加申込書入力シート'!G7="","",'参加申込書入力シート'!G7)</f>
      </c>
      <c r="O8" s="204"/>
    </row>
    <row r="9" spans="1:15" ht="17.25" customHeight="1">
      <c r="A9" s="204"/>
      <c r="B9" s="2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204"/>
    </row>
    <row r="10" spans="1:15" ht="17.25" customHeight="1">
      <c r="A10" s="204"/>
      <c r="B10" s="430" t="s">
        <v>0</v>
      </c>
      <c r="C10" s="66" t="s">
        <v>12</v>
      </c>
      <c r="D10" s="442">
        <f>IF('参加申込書入力シート'!D9="","",'参加申込書入力シート'!D9)</f>
      </c>
      <c r="E10" s="443"/>
      <c r="F10" s="444"/>
      <c r="G10" s="448" t="s">
        <v>12</v>
      </c>
      <c r="H10" s="452"/>
      <c r="I10" s="452"/>
      <c r="J10" s="450"/>
      <c r="K10" s="453">
        <f>IF('参加申込書入力シート'!I9="","",'参加申込書入力シート'!I9)</f>
      </c>
      <c r="L10" s="454"/>
      <c r="M10" s="455"/>
      <c r="N10" s="78" t="s">
        <v>63</v>
      </c>
      <c r="O10" s="204"/>
    </row>
    <row r="11" spans="1:15" ht="17.25" customHeight="1">
      <c r="A11" s="204"/>
      <c r="B11" s="430"/>
      <c r="C11" s="68" t="s">
        <v>16</v>
      </c>
      <c r="D11" s="456">
        <f>IF('参加申込書入力シート'!D10="","",'参加申込書入力シート'!D10)</f>
      </c>
      <c r="E11" s="457"/>
      <c r="F11" s="458"/>
      <c r="G11" s="459" t="s">
        <v>36</v>
      </c>
      <c r="H11" s="460"/>
      <c r="I11" s="460"/>
      <c r="J11" s="461"/>
      <c r="K11" s="462">
        <f>IF('参加申込書入力シート'!I10="","",'参加申込書入力シート'!I10)</f>
      </c>
      <c r="L11" s="463"/>
      <c r="M11" s="464"/>
      <c r="N11" s="67" t="s">
        <v>61</v>
      </c>
      <c r="O11" s="204"/>
    </row>
    <row r="12" spans="1:15" ht="17.25" customHeight="1">
      <c r="A12" s="204"/>
      <c r="B12" s="430" t="s">
        <v>15</v>
      </c>
      <c r="C12" s="196" t="s">
        <v>18</v>
      </c>
      <c r="D12" s="465">
        <f>IF('参加申込書入力シート'!D12="","",'参加申込書入力シート'!D12)</f>
      </c>
      <c r="E12" s="466"/>
      <c r="F12" s="466"/>
      <c r="G12" s="466"/>
      <c r="H12" s="466"/>
      <c r="I12" s="466"/>
      <c r="J12" s="466"/>
      <c r="K12" s="466"/>
      <c r="L12" s="466"/>
      <c r="M12" s="466"/>
      <c r="N12" s="467"/>
      <c r="O12" s="204"/>
    </row>
    <row r="13" spans="1:15" ht="17.25" customHeight="1">
      <c r="A13" s="204"/>
      <c r="B13" s="445"/>
      <c r="C13" s="57" t="s">
        <v>24</v>
      </c>
      <c r="D13" s="69">
        <f>IF('参加申込書入力シート'!D11="","",'参加申込書入力シート'!D11)</f>
      </c>
      <c r="E13" s="57" t="s">
        <v>69</v>
      </c>
      <c r="F13" s="435">
        <f>IF('参加申込書入力シート'!D13="","",'参加申込書入力シート'!D13)</f>
      </c>
      <c r="G13" s="436"/>
      <c r="H13" s="437"/>
      <c r="I13" s="433" t="s">
        <v>70</v>
      </c>
      <c r="J13" s="438"/>
      <c r="K13" s="434"/>
      <c r="L13" s="435">
        <f>IF('参加申込書入力シート'!F13="","",'参加申込書入力シート'!F13)</f>
      </c>
      <c r="M13" s="436"/>
      <c r="N13" s="468"/>
      <c r="O13" s="204"/>
    </row>
    <row r="14" spans="1:15" ht="17.25" customHeight="1">
      <c r="A14" s="204"/>
      <c r="C14" s="3"/>
      <c r="D14" s="3"/>
      <c r="E14" s="3"/>
      <c r="F14" s="3"/>
      <c r="G14" s="6"/>
      <c r="H14" s="6"/>
      <c r="I14" s="6"/>
      <c r="J14" s="6"/>
      <c r="O14" s="204"/>
    </row>
    <row r="15" spans="1:15" ht="17.25" customHeight="1">
      <c r="A15" s="204"/>
      <c r="B15" s="439" t="s">
        <v>35</v>
      </c>
      <c r="C15" s="440" t="s">
        <v>19</v>
      </c>
      <c r="D15" s="446">
        <f>IF('参加申込書入力シート'!D15="","",'参加申込書入力シート'!D15)</f>
      </c>
      <c r="E15" s="440" t="s">
        <v>22</v>
      </c>
      <c r="F15" s="448">
        <f>IF('参加申込書入力シート'!F15="","",'参加申込書入力シート'!F15)</f>
      </c>
      <c r="G15" s="450" t="s">
        <v>59</v>
      </c>
      <c r="H15" s="6"/>
      <c r="I15" s="6"/>
      <c r="J15" s="6"/>
      <c r="O15" s="204"/>
    </row>
    <row r="16" spans="1:15" ht="17.25" customHeight="1">
      <c r="A16" s="204"/>
      <c r="B16" s="439"/>
      <c r="C16" s="441"/>
      <c r="D16" s="447"/>
      <c r="E16" s="441"/>
      <c r="F16" s="449"/>
      <c r="G16" s="451"/>
      <c r="H16" s="6"/>
      <c r="I16" s="6"/>
      <c r="J16" s="6"/>
      <c r="O16" s="204"/>
    </row>
    <row r="17" spans="1:15" ht="17.25" customHeight="1" thickBot="1">
      <c r="A17" s="204"/>
      <c r="C17" s="3"/>
      <c r="D17" s="3"/>
      <c r="E17" s="3"/>
      <c r="F17" s="3"/>
      <c r="G17" s="3"/>
      <c r="H17" s="3"/>
      <c r="I17" s="3"/>
      <c r="J17" s="3"/>
      <c r="O17" s="204"/>
    </row>
    <row r="18" spans="1:15" ht="17.25" customHeight="1" thickBot="1">
      <c r="A18" s="204"/>
      <c r="B18" s="44"/>
      <c r="C18" s="475" t="s">
        <v>46</v>
      </c>
      <c r="D18" s="476"/>
      <c r="E18" s="477" t="s">
        <v>12</v>
      </c>
      <c r="F18" s="478"/>
      <c r="G18" s="47" t="s">
        <v>37</v>
      </c>
      <c r="H18" s="471" t="s">
        <v>40</v>
      </c>
      <c r="I18" s="472"/>
      <c r="J18" s="48" t="s">
        <v>60</v>
      </c>
      <c r="K18" s="46" t="s">
        <v>29</v>
      </c>
      <c r="L18" s="49" t="s">
        <v>30</v>
      </c>
      <c r="M18" s="45" t="s">
        <v>31</v>
      </c>
      <c r="N18" s="50" t="s">
        <v>33</v>
      </c>
      <c r="O18" s="204"/>
    </row>
    <row r="19" spans="1:15" ht="17.25" customHeight="1">
      <c r="A19" s="204"/>
      <c r="B19" s="70" t="s">
        <v>1</v>
      </c>
      <c r="C19" s="473" t="str">
        <f>'参加申込書入力シート'!C19&amp;" "&amp;'参加申込書入力シート'!D19</f>
        <v> </v>
      </c>
      <c r="D19" s="474"/>
      <c r="E19" s="473" t="str">
        <f>'参加申込書入力シート'!E19&amp;" "&amp;'参加申込書入力シート'!F19</f>
        <v> </v>
      </c>
      <c r="F19" s="474"/>
      <c r="G19" s="71" t="s">
        <v>34</v>
      </c>
      <c r="H19" s="72" t="s">
        <v>34</v>
      </c>
      <c r="I19" s="73" t="s">
        <v>34</v>
      </c>
      <c r="J19" s="72"/>
      <c r="K19" s="74" t="s">
        <v>34</v>
      </c>
      <c r="L19" s="75" t="s">
        <v>34</v>
      </c>
      <c r="M19" s="73" t="s">
        <v>34</v>
      </c>
      <c r="N19" s="76">
        <f>IF('参加申込書入力シート'!N19="","",'参加申込書入力シート'!N19)</f>
      </c>
      <c r="O19" s="204"/>
    </row>
    <row r="20" spans="1:15" ht="17.25" customHeight="1">
      <c r="A20" s="204"/>
      <c r="B20" s="9" t="s">
        <v>27</v>
      </c>
      <c r="C20" s="469" t="str">
        <f>'参加申込書入力シート'!C20&amp;" "&amp;'参加申込書入力シート'!D20</f>
        <v> </v>
      </c>
      <c r="D20" s="470"/>
      <c r="E20" s="469" t="str">
        <f>'参加申込書入力シート'!E20&amp;" "&amp;'参加申込書入力シート'!F20</f>
        <v> </v>
      </c>
      <c r="F20" s="470"/>
      <c r="G20" s="10" t="s">
        <v>34</v>
      </c>
      <c r="H20" s="11" t="s">
        <v>34</v>
      </c>
      <c r="I20" s="12" t="s">
        <v>34</v>
      </c>
      <c r="J20" s="11"/>
      <c r="K20" s="5" t="s">
        <v>34</v>
      </c>
      <c r="L20" s="4" t="s">
        <v>34</v>
      </c>
      <c r="M20" s="12" t="s">
        <v>34</v>
      </c>
      <c r="N20" s="62">
        <f>IF('参加申込書入力シート'!N20="","",'参加申込書入力シート'!N20)</f>
      </c>
      <c r="O20" s="204"/>
    </row>
    <row r="21" spans="1:15" ht="17.25" customHeight="1">
      <c r="A21" s="204"/>
      <c r="B21" s="9" t="s">
        <v>28</v>
      </c>
      <c r="C21" s="469" t="str">
        <f>'参加申込書入力シート'!C21&amp;" "&amp;'参加申込書入力シート'!D21</f>
        <v> </v>
      </c>
      <c r="D21" s="470"/>
      <c r="E21" s="469" t="str">
        <f>'参加申込書入力シート'!E21&amp;" "&amp;'参加申込書入力シート'!F21</f>
        <v> </v>
      </c>
      <c r="F21" s="470"/>
      <c r="G21" s="10">
        <f>IF('参加申込書入力シート'!G21="","",'参加申込書入力シート'!G21)</f>
      </c>
      <c r="H21" s="11" t="s">
        <v>34</v>
      </c>
      <c r="I21" s="12" t="s">
        <v>34</v>
      </c>
      <c r="J21" s="11"/>
      <c r="K21" s="5" t="s">
        <v>34</v>
      </c>
      <c r="L21" s="4" t="s">
        <v>34</v>
      </c>
      <c r="M21" s="12" t="s">
        <v>34</v>
      </c>
      <c r="N21" s="62">
        <f>IF('参加申込書入力シート'!N21="","",'参加申込書入力シート'!N21)</f>
      </c>
      <c r="O21" s="204"/>
    </row>
    <row r="22" spans="1:15" ht="17.25" customHeight="1">
      <c r="A22" s="204"/>
      <c r="B22" s="40" t="s">
        <v>23</v>
      </c>
      <c r="C22" s="469" t="str">
        <f>'参加申込書入力シート'!C22&amp;" "&amp;'参加申込書入力シート'!D22</f>
        <v> </v>
      </c>
      <c r="D22" s="470"/>
      <c r="E22" s="469" t="str">
        <f>'参加申込書入力シート'!E22&amp;" "&amp;'参加申込書入力シート'!F22</f>
        <v> </v>
      </c>
      <c r="F22" s="470"/>
      <c r="G22" s="10">
        <f>IF('参加申込書入力シート'!G22="","",'参加申込書入力シート'!G22)</f>
      </c>
      <c r="H22" s="11">
        <f>IF('参加申込書入力シート'!H22="","",'参加申込書入力シート'!H22)</f>
      </c>
      <c r="I22" s="12">
        <f>IF('参加申込書入力シート'!I22="","",'参加申込書入力シート'!I22)</f>
      </c>
      <c r="J22" s="11" t="str">
        <f>IF('参加申込書入力シート'!J22="","",'参加申込書入力シート'!J22)</f>
        <v>平成</v>
      </c>
      <c r="K22" s="5">
        <f>IF('参加申込書入力シート'!K22="","",'参加申込書入力シート'!K22)</f>
      </c>
      <c r="L22" s="4">
        <f>IF('参加申込書入力シート'!L22="","",'参加申込書入力シート'!L22)</f>
      </c>
      <c r="M22" s="12">
        <f>IF('参加申込書入力シート'!M22="","",'参加申込書入力シート'!M22)</f>
      </c>
      <c r="N22" s="62">
        <f>IF('参加申込書入力シート'!N22="","",'参加申込書入力シート'!N22)</f>
      </c>
      <c r="O22" s="204"/>
    </row>
    <row r="23" spans="1:15" ht="17.25" customHeight="1">
      <c r="A23" s="204"/>
      <c r="B23" s="40" t="s">
        <v>2</v>
      </c>
      <c r="C23" s="469" t="str">
        <f>'参加申込書入力シート'!C23&amp;" "&amp;'参加申込書入力シート'!D23</f>
        <v> </v>
      </c>
      <c r="D23" s="470"/>
      <c r="E23" s="469" t="str">
        <f>'参加申込書入力シート'!E23&amp;" "&amp;'参加申込書入力シート'!F23</f>
        <v> </v>
      </c>
      <c r="F23" s="470"/>
      <c r="G23" s="10">
        <f>IF('参加申込書入力シート'!G23="","",'参加申込書入力シート'!G23)</f>
      </c>
      <c r="H23" s="11">
        <f>IF('参加申込書入力シート'!H23="","",'参加申込書入力シート'!H23)</f>
      </c>
      <c r="I23" s="12">
        <f>IF('参加申込書入力シート'!I23="","",'参加申込書入力シート'!I23)</f>
      </c>
      <c r="J23" s="11" t="str">
        <f>IF('参加申込書入力シート'!J23="","",'参加申込書入力シート'!J23)</f>
        <v>平成</v>
      </c>
      <c r="K23" s="5">
        <f>IF('参加申込書入力シート'!K23="","",'参加申込書入力シート'!K23)</f>
      </c>
      <c r="L23" s="4">
        <f>IF('参加申込書入力シート'!L23="","",'参加申込書入力シート'!L23)</f>
      </c>
      <c r="M23" s="12">
        <f>IF('参加申込書入力シート'!M23="","",'参加申込書入力シート'!M23)</f>
      </c>
      <c r="N23" s="62">
        <f>IF('参加申込書入力シート'!N23="","",'参加申込書入力シート'!N23)</f>
      </c>
      <c r="O23" s="204"/>
    </row>
    <row r="24" spans="1:15" ht="17.25" customHeight="1">
      <c r="A24" s="204"/>
      <c r="B24" s="40" t="s">
        <v>3</v>
      </c>
      <c r="C24" s="469" t="str">
        <f>'参加申込書入力シート'!C24&amp;" "&amp;'参加申込書入力シート'!D24</f>
        <v> </v>
      </c>
      <c r="D24" s="470"/>
      <c r="E24" s="469" t="str">
        <f>'参加申込書入力シート'!E24&amp;" "&amp;'参加申込書入力シート'!F24</f>
        <v> </v>
      </c>
      <c r="F24" s="470"/>
      <c r="G24" s="10">
        <f>IF('参加申込書入力シート'!G24="","",'参加申込書入力シート'!G24)</f>
      </c>
      <c r="H24" s="11">
        <f>IF('参加申込書入力シート'!H24="","",'参加申込書入力シート'!H24)</f>
      </c>
      <c r="I24" s="12">
        <f>IF('参加申込書入力シート'!I24="","",'参加申込書入力シート'!I24)</f>
      </c>
      <c r="J24" s="11" t="str">
        <f>IF('参加申込書入力シート'!J24="","",'参加申込書入力シート'!J24)</f>
        <v>平成</v>
      </c>
      <c r="K24" s="5">
        <f>IF('参加申込書入力シート'!K24="","",'参加申込書入力シート'!K24)</f>
      </c>
      <c r="L24" s="4">
        <f>IF('参加申込書入力シート'!L24="","",'参加申込書入力シート'!L24)</f>
      </c>
      <c r="M24" s="12">
        <f>IF('参加申込書入力シート'!M24="","",'参加申込書入力シート'!M24)</f>
      </c>
      <c r="N24" s="62">
        <f>IF('参加申込書入力シート'!N24="","",'参加申込書入力シート'!N24)</f>
      </c>
      <c r="O24" s="204"/>
    </row>
    <row r="25" spans="1:15" ht="17.25" customHeight="1">
      <c r="A25" s="204"/>
      <c r="B25" s="40" t="s">
        <v>4</v>
      </c>
      <c r="C25" s="469" t="str">
        <f>'参加申込書入力シート'!C25&amp;" "&amp;'参加申込書入力シート'!D25</f>
        <v> </v>
      </c>
      <c r="D25" s="470"/>
      <c r="E25" s="469" t="str">
        <f>'参加申込書入力シート'!E25&amp;" "&amp;'参加申込書入力シート'!F25</f>
        <v> </v>
      </c>
      <c r="F25" s="470"/>
      <c r="G25" s="10">
        <f>IF('参加申込書入力シート'!G25="","",'参加申込書入力シート'!G25)</f>
      </c>
      <c r="H25" s="11">
        <f>IF('参加申込書入力シート'!H25="","",'参加申込書入力シート'!H25)</f>
      </c>
      <c r="I25" s="12">
        <f>IF('参加申込書入力シート'!I25="","",'参加申込書入力シート'!I25)</f>
      </c>
      <c r="J25" s="11" t="str">
        <f>IF('参加申込書入力シート'!J25="","",'参加申込書入力シート'!J25)</f>
        <v>平成</v>
      </c>
      <c r="K25" s="5">
        <f>IF('参加申込書入力シート'!K25="","",'参加申込書入力シート'!K25)</f>
      </c>
      <c r="L25" s="4">
        <f>IF('参加申込書入力シート'!L25="","",'参加申込書入力シート'!L25)</f>
      </c>
      <c r="M25" s="12">
        <f>IF('参加申込書入力シート'!M25="","",'参加申込書入力シート'!M25)</f>
      </c>
      <c r="N25" s="62">
        <f>IF('参加申込書入力シート'!N25="","",'参加申込書入力シート'!N25)</f>
      </c>
      <c r="O25" s="204"/>
    </row>
    <row r="26" spans="1:15" ht="17.25" customHeight="1">
      <c r="A26" s="204"/>
      <c r="B26" s="40" t="s">
        <v>5</v>
      </c>
      <c r="C26" s="469" t="str">
        <f>'参加申込書入力シート'!C26&amp;" "&amp;'参加申込書入力シート'!D26</f>
        <v> </v>
      </c>
      <c r="D26" s="470"/>
      <c r="E26" s="469" t="str">
        <f>'参加申込書入力シート'!E26&amp;" "&amp;'参加申込書入力シート'!F26</f>
        <v> </v>
      </c>
      <c r="F26" s="470"/>
      <c r="G26" s="10">
        <f>IF('参加申込書入力シート'!G26="","",'参加申込書入力シート'!G26)</f>
      </c>
      <c r="H26" s="11">
        <f>IF('参加申込書入力シート'!H26="","",'参加申込書入力シート'!H26)</f>
      </c>
      <c r="I26" s="12">
        <f>IF('参加申込書入力シート'!I26="","",'参加申込書入力シート'!I26)</f>
      </c>
      <c r="J26" s="11" t="str">
        <f>IF('参加申込書入力シート'!J26="","",'参加申込書入力シート'!J26)</f>
        <v>平成</v>
      </c>
      <c r="K26" s="5">
        <f>IF('参加申込書入力シート'!K26="","",'参加申込書入力シート'!K26)</f>
      </c>
      <c r="L26" s="4">
        <f>IF('参加申込書入力シート'!L26="","",'参加申込書入力シート'!L26)</f>
      </c>
      <c r="M26" s="12">
        <f>IF('参加申込書入力シート'!M26="","",'参加申込書入力シート'!M26)</f>
      </c>
      <c r="N26" s="62">
        <f>IF('参加申込書入力シート'!N26="","",'参加申込書入力シート'!N26)</f>
      </c>
      <c r="O26" s="204"/>
    </row>
    <row r="27" spans="1:15" ht="17.25" customHeight="1">
      <c r="A27" s="204"/>
      <c r="B27" s="40" t="s">
        <v>6</v>
      </c>
      <c r="C27" s="469" t="str">
        <f>'参加申込書入力シート'!C27&amp;" "&amp;'参加申込書入力シート'!D27</f>
        <v> </v>
      </c>
      <c r="D27" s="470"/>
      <c r="E27" s="469" t="str">
        <f>'参加申込書入力シート'!E27&amp;" "&amp;'参加申込書入力シート'!F27</f>
        <v> </v>
      </c>
      <c r="F27" s="470"/>
      <c r="G27" s="10">
        <f>IF('参加申込書入力シート'!G27="","",'参加申込書入力シート'!G27)</f>
      </c>
      <c r="H27" s="11">
        <f>IF('参加申込書入力シート'!H27="","",'参加申込書入力シート'!H27)</f>
      </c>
      <c r="I27" s="12">
        <f>IF('参加申込書入力シート'!I27="","",'参加申込書入力シート'!I27)</f>
      </c>
      <c r="J27" s="11" t="str">
        <f>IF('参加申込書入力シート'!J27="","",'参加申込書入力シート'!J27)</f>
        <v>平成</v>
      </c>
      <c r="K27" s="5">
        <f>IF('参加申込書入力シート'!K27="","",'参加申込書入力シート'!K27)</f>
      </c>
      <c r="L27" s="4">
        <f>IF('参加申込書入力シート'!L27="","",'参加申込書入力シート'!L27)</f>
      </c>
      <c r="M27" s="12">
        <f>IF('参加申込書入力シート'!M27="","",'参加申込書入力シート'!M27)</f>
      </c>
      <c r="N27" s="62">
        <f>IF('参加申込書入力シート'!N27="","",'参加申込書入力シート'!N27)</f>
      </c>
      <c r="O27" s="204"/>
    </row>
    <row r="28" spans="1:15" ht="17.25" customHeight="1" thickBot="1">
      <c r="A28" s="204"/>
      <c r="B28" s="291" t="s">
        <v>7</v>
      </c>
      <c r="C28" s="479" t="str">
        <f>'参加申込書入力シート'!C28&amp;" "&amp;'参加申込書入力シート'!D28</f>
        <v> </v>
      </c>
      <c r="D28" s="480"/>
      <c r="E28" s="479" t="str">
        <f>'参加申込書入力シート'!E28&amp;" "&amp;'参加申込書入力シート'!F28</f>
        <v> </v>
      </c>
      <c r="F28" s="480"/>
      <c r="G28" s="65">
        <f>IF('参加申込書入力シート'!G28="","",'参加申込書入力シート'!G28)</f>
      </c>
      <c r="H28" s="13">
        <f>IF('参加申込書入力シート'!H28="","",'参加申込書入力シート'!H28)</f>
      </c>
      <c r="I28" s="14">
        <f>IF('参加申込書入力シート'!I28="","",'参加申込書入力シート'!I28)</f>
      </c>
      <c r="J28" s="13" t="str">
        <f>IF('参加申込書入力シート'!J28="","",'参加申込書入力シート'!J28)</f>
        <v>平成</v>
      </c>
      <c r="K28" s="42">
        <f>IF('参加申込書入力シート'!K28="","",'参加申込書入力シート'!K28)</f>
      </c>
      <c r="L28" s="292">
        <f>IF('参加申込書入力シート'!L28="","",'参加申込書入力シート'!L28)</f>
      </c>
      <c r="M28" s="14">
        <f>IF('参加申込書入力シート'!M28="","",'参加申込書入力シート'!M28)</f>
      </c>
      <c r="N28" s="293">
        <f>IF('参加申込書入力シート'!N28="","",'参加申込書入力シート'!N28)</f>
      </c>
      <c r="O28" s="204"/>
    </row>
    <row r="29" spans="1:15" ht="15" customHeight="1">
      <c r="A29" s="204"/>
      <c r="B29" s="8"/>
      <c r="C29" s="8"/>
      <c r="D29" s="8"/>
      <c r="E29" s="8"/>
      <c r="F29" s="8"/>
      <c r="G29" s="2"/>
      <c r="H29" s="2"/>
      <c r="I29" s="2"/>
      <c r="J29" s="2"/>
      <c r="K29" s="6"/>
      <c r="L29" s="6"/>
      <c r="M29" s="6"/>
      <c r="N29" s="6"/>
      <c r="O29" s="204"/>
    </row>
    <row r="30" spans="1:15" ht="17.25" customHeight="1">
      <c r="A30" s="204"/>
      <c r="B30" s="482">
        <f>IF('参加申込書入力シート'!N4="","",'参加申込書入力シート'!N4)</f>
      </c>
      <c r="C30" s="482"/>
      <c r="D30" s="43"/>
      <c r="E30" s="8"/>
      <c r="F30" s="8"/>
      <c r="G30" s="2"/>
      <c r="H30" s="2"/>
      <c r="I30" s="2"/>
      <c r="J30" s="2"/>
      <c r="K30" s="6"/>
      <c r="L30" s="6"/>
      <c r="M30" s="6"/>
      <c r="N30" s="6"/>
      <c r="O30" s="204"/>
    </row>
    <row r="31" spans="1:15" ht="17.25" customHeight="1">
      <c r="A31" s="204"/>
      <c r="B31" s="1"/>
      <c r="E31" s="483" t="s">
        <v>258</v>
      </c>
      <c r="F31" s="484"/>
      <c r="G31" s="484"/>
      <c r="H31" s="484"/>
      <c r="I31" s="484"/>
      <c r="J31" s="484"/>
      <c r="K31" s="484"/>
      <c r="L31" s="421" t="s">
        <v>65</v>
      </c>
      <c r="M31" s="421"/>
      <c r="O31" s="204"/>
    </row>
    <row r="32" spans="1:15" ht="17.25" customHeight="1">
      <c r="A32" s="204"/>
      <c r="B32" s="485" t="s">
        <v>57</v>
      </c>
      <c r="C32" s="485"/>
      <c r="D32" s="8"/>
      <c r="E32" s="8"/>
      <c r="F32" s="8"/>
      <c r="G32" s="2"/>
      <c r="H32" s="2"/>
      <c r="I32" s="2"/>
      <c r="J32" s="2"/>
      <c r="K32" s="6"/>
      <c r="L32" s="6"/>
      <c r="M32" s="6"/>
      <c r="N32" s="6"/>
      <c r="O32" s="204"/>
    </row>
    <row r="33" spans="1:15" ht="15" customHeight="1">
      <c r="A33" s="204"/>
      <c r="B33" s="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04"/>
    </row>
    <row r="34" spans="1:15" ht="17.25" customHeight="1">
      <c r="A34" s="204"/>
      <c r="B34" s="41" t="s">
        <v>47</v>
      </c>
      <c r="C34" s="486">
        <f>IF('参加申込書入力シート'!C6="","",'参加申込書入力シート'!C6)</f>
      </c>
      <c r="D34" s="486" t="e">
        <f>IF(#REF!="","",#REF!)</f>
        <v>#REF!</v>
      </c>
      <c r="E34" s="481" t="s">
        <v>48</v>
      </c>
      <c r="F34" s="487" t="s">
        <v>49</v>
      </c>
      <c r="G34" s="486">
        <f>IF('参加申込書入力シート'!C7="","",'参加申込書入力シート'!C7)</f>
      </c>
      <c r="H34" s="486" t="e">
        <f>IF(#REF!="","",#REF!)</f>
        <v>#REF!</v>
      </c>
      <c r="I34" s="486" t="e">
        <f>IF(#REF!="","",#REF!)</f>
        <v>#REF!</v>
      </c>
      <c r="J34" s="486" t="e">
        <f>IF(#REF!="","",#REF!)</f>
        <v>#REF!</v>
      </c>
      <c r="K34" s="486" t="e">
        <f>IF(#REF!="","",#REF!)</f>
        <v>#REF!</v>
      </c>
      <c r="L34" s="486" t="e">
        <f>IF(#REF!="","",#REF!)</f>
        <v>#REF!</v>
      </c>
      <c r="M34" s="486" t="e">
        <f>IF(#REF!="","",#REF!)</f>
        <v>#REF!</v>
      </c>
      <c r="N34" s="481" t="s">
        <v>48</v>
      </c>
      <c r="O34" s="204"/>
    </row>
    <row r="35" spans="1:15" ht="17.25" customHeight="1">
      <c r="A35" s="204"/>
      <c r="B35" s="41" t="s">
        <v>58</v>
      </c>
      <c r="C35" s="486" t="e">
        <f>IF(#REF!="","",#REF!)</f>
        <v>#REF!</v>
      </c>
      <c r="D35" s="486" t="e">
        <f>IF(#REF!="","",#REF!)</f>
        <v>#REF!</v>
      </c>
      <c r="E35" s="481"/>
      <c r="F35" s="487"/>
      <c r="G35" s="486" t="e">
        <f>IF(#REF!="","",#REF!)</f>
        <v>#REF!</v>
      </c>
      <c r="H35" s="486" t="e">
        <f>IF(#REF!="","",#REF!)</f>
        <v>#REF!</v>
      </c>
      <c r="I35" s="486" t="e">
        <f>IF(#REF!="","",#REF!)</f>
        <v>#REF!</v>
      </c>
      <c r="J35" s="486" t="e">
        <f>IF(#REF!="","",#REF!)</f>
        <v>#REF!</v>
      </c>
      <c r="K35" s="486" t="e">
        <f>IF(#REF!="","",#REF!)</f>
        <v>#REF!</v>
      </c>
      <c r="L35" s="486" t="e">
        <f>IF(#REF!="","",#REF!)</f>
        <v>#REF!</v>
      </c>
      <c r="M35" s="486" t="e">
        <f>IF(#REF!="","",#REF!)</f>
        <v>#REF!</v>
      </c>
      <c r="N35" s="481"/>
      <c r="O35" s="204"/>
    </row>
    <row r="36" spans="1:15" ht="17.25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</row>
  </sheetData>
  <sheetProtection/>
  <mergeCells count="63">
    <mergeCell ref="N34:N35"/>
    <mergeCell ref="B30:C30"/>
    <mergeCell ref="E31:K31"/>
    <mergeCell ref="L31:M31"/>
    <mergeCell ref="B32:C32"/>
    <mergeCell ref="C34:D35"/>
    <mergeCell ref="E34:E35"/>
    <mergeCell ref="F34:F35"/>
    <mergeCell ref="G34:M35"/>
    <mergeCell ref="E26:F26"/>
    <mergeCell ref="C27:D27"/>
    <mergeCell ref="E27:F27"/>
    <mergeCell ref="C28:D28"/>
    <mergeCell ref="E28:F28"/>
    <mergeCell ref="C26:D26"/>
    <mergeCell ref="C25:D25"/>
    <mergeCell ref="E25:F25"/>
    <mergeCell ref="C21:D21"/>
    <mergeCell ref="E21:F21"/>
    <mergeCell ref="C23:D23"/>
    <mergeCell ref="E23:F23"/>
    <mergeCell ref="C22:D22"/>
    <mergeCell ref="E22:F22"/>
    <mergeCell ref="C24:D24"/>
    <mergeCell ref="E24:F24"/>
    <mergeCell ref="C20:D20"/>
    <mergeCell ref="E20:F20"/>
    <mergeCell ref="H18:I18"/>
    <mergeCell ref="C19:D19"/>
    <mergeCell ref="E19:F19"/>
    <mergeCell ref="C18:D18"/>
    <mergeCell ref="E18:F18"/>
    <mergeCell ref="G15:G16"/>
    <mergeCell ref="G10:J10"/>
    <mergeCell ref="K10:M10"/>
    <mergeCell ref="D11:F11"/>
    <mergeCell ref="G11:J11"/>
    <mergeCell ref="K11:M11"/>
    <mergeCell ref="D12:N12"/>
    <mergeCell ref="F13:H13"/>
    <mergeCell ref="I13:K13"/>
    <mergeCell ref="L13:N13"/>
    <mergeCell ref="B15:B16"/>
    <mergeCell ref="C15:C16"/>
    <mergeCell ref="B10:B11"/>
    <mergeCell ref="D10:F10"/>
    <mergeCell ref="B12:B13"/>
    <mergeCell ref="D15:D16"/>
    <mergeCell ref="E15:E16"/>
    <mergeCell ref="F15:F16"/>
    <mergeCell ref="C7:D7"/>
    <mergeCell ref="G7:J7"/>
    <mergeCell ref="K7:M7"/>
    <mergeCell ref="C8:D8"/>
    <mergeCell ref="G8:J8"/>
    <mergeCell ref="K8:M8"/>
    <mergeCell ref="B2:B5"/>
    <mergeCell ref="C2:J3"/>
    <mergeCell ref="K2:M3"/>
    <mergeCell ref="N2:N3"/>
    <mergeCell ref="F4:H4"/>
    <mergeCell ref="K4:M5"/>
    <mergeCell ref="N4:N5"/>
  </mergeCells>
  <printOptions/>
  <pageMargins left="0.7086614173228347" right="0.15748031496062992" top="0.35433070866141736" bottom="0.4330708661417323" header="0.31496062992125984" footer="0.31496062992125984"/>
  <pageSetup horizontalDpi="600" verticalDpi="600" orientation="landscape" paperSize="9" r:id="rId2"/>
  <headerFooter alignWithMargins="0">
    <oddFooter>&amp;R&amp;F&amp;A</oddFooter>
  </headerFooter>
  <colBreaks count="2" manualBreakCount="2">
    <brk id="1" max="65535" man="1"/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29"/>
  <sheetViews>
    <sheetView zoomScale="75" zoomScaleNormal="75" zoomScalePageLayoutView="0" workbookViewId="0" topLeftCell="A13">
      <selection activeCell="I54" sqref="I54"/>
    </sheetView>
  </sheetViews>
  <sheetFormatPr defaultColWidth="12.625" defaultRowHeight="21" customHeight="1"/>
  <cols>
    <col min="1" max="1" width="30.50390625" style="1" customWidth="1"/>
    <col min="2" max="2" width="18.00390625" style="3" bestFit="1" customWidth="1"/>
    <col min="3" max="6" width="16.625" style="1" customWidth="1"/>
    <col min="7" max="13" width="5.125" style="1" customWidth="1"/>
    <col min="14" max="14" width="16.625" style="1" customWidth="1"/>
    <col min="15" max="15" width="4.75390625" style="1" customWidth="1"/>
    <col min="16" max="16384" width="12.625" style="1" customWidth="1"/>
  </cols>
  <sheetData>
    <row r="1" spans="1:15" ht="21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21" customHeight="1">
      <c r="A2" s="204"/>
      <c r="B2" s="425" t="s">
        <v>44</v>
      </c>
      <c r="C2" s="428" t="s">
        <v>245</v>
      </c>
      <c r="D2" s="429"/>
      <c r="E2" s="429"/>
      <c r="F2" s="429"/>
      <c r="G2" s="429"/>
      <c r="H2" s="429"/>
      <c r="I2" s="429"/>
      <c r="J2" s="429"/>
      <c r="K2" s="430" t="s">
        <v>20</v>
      </c>
      <c r="L2" s="430"/>
      <c r="M2" s="430"/>
      <c r="N2" s="431">
        <f>IF('参加申込書入力シート'!C4="","",'参加申込書入力シート'!C4)</f>
      </c>
      <c r="O2" s="204"/>
    </row>
    <row r="3" spans="1:15" ht="21" customHeight="1">
      <c r="A3" s="204"/>
      <c r="B3" s="426"/>
      <c r="C3" s="428"/>
      <c r="D3" s="429"/>
      <c r="E3" s="429"/>
      <c r="F3" s="429"/>
      <c r="G3" s="429"/>
      <c r="H3" s="429"/>
      <c r="I3" s="429"/>
      <c r="J3" s="429"/>
      <c r="K3" s="430"/>
      <c r="L3" s="430"/>
      <c r="M3" s="430"/>
      <c r="N3" s="431"/>
      <c r="O3" s="204"/>
    </row>
    <row r="4" spans="1:15" ht="21" customHeight="1">
      <c r="A4" s="204"/>
      <c r="B4" s="426"/>
      <c r="D4" s="254"/>
      <c r="E4" s="252" t="s">
        <v>54</v>
      </c>
      <c r="F4" s="432" t="str">
        <f>"〔 "&amp;'参加申込書入力シート'!D30&amp;" 〕"</f>
        <v>〔  〕</v>
      </c>
      <c r="G4" s="432"/>
      <c r="H4" s="432"/>
      <c r="I4" s="254"/>
      <c r="J4" s="255"/>
      <c r="K4" s="430" t="s">
        <v>13</v>
      </c>
      <c r="L4" s="430"/>
      <c r="M4" s="430"/>
      <c r="N4" s="431">
        <f>IF('参加申込書入力シート'!C5="","",'参加申込書入力シート'!C5)</f>
      </c>
      <c r="O4" s="204"/>
    </row>
    <row r="5" spans="1:15" ht="21" customHeight="1">
      <c r="A5" s="204"/>
      <c r="B5" s="427"/>
      <c r="C5" s="253"/>
      <c r="D5" s="254"/>
      <c r="E5" s="254"/>
      <c r="F5" s="254"/>
      <c r="G5" s="254"/>
      <c r="H5" s="254"/>
      <c r="I5" s="254"/>
      <c r="J5" s="255"/>
      <c r="K5" s="430"/>
      <c r="L5" s="430"/>
      <c r="M5" s="430"/>
      <c r="N5" s="431"/>
      <c r="O5" s="204"/>
    </row>
    <row r="6" spans="1:15" ht="21" customHeight="1">
      <c r="A6" s="204"/>
      <c r="O6" s="204"/>
    </row>
    <row r="7" spans="1:15" ht="21" customHeight="1">
      <c r="A7" s="204"/>
      <c r="B7" s="58" t="s">
        <v>50</v>
      </c>
      <c r="C7" s="433">
        <f>IF('参加申込書入力シート'!E5="","",'参加申込書入力シート'!E5)</f>
      </c>
      <c r="D7" s="434"/>
      <c r="E7" s="54">
        <f>IF('参加申込書入力シート'!E4="","",'参加申込書入力シート'!E4)</f>
      </c>
      <c r="F7" s="57" t="s">
        <v>71</v>
      </c>
      <c r="G7" s="435">
        <f>IF('参加申込書入力シート'!G4="","",'参加申込書入力シート'!G4)</f>
      </c>
      <c r="H7" s="436"/>
      <c r="I7" s="436"/>
      <c r="J7" s="437"/>
      <c r="K7" s="433" t="s">
        <v>72</v>
      </c>
      <c r="L7" s="438"/>
      <c r="M7" s="434"/>
      <c r="N7" s="61">
        <f>IF('参加申込書入力シート'!G5="","",'参加申込書入力シート'!G5)</f>
      </c>
      <c r="O7" s="204"/>
    </row>
    <row r="8" spans="1:15" ht="21" customHeight="1">
      <c r="A8" s="204"/>
      <c r="B8" s="58" t="s">
        <v>45</v>
      </c>
      <c r="C8" s="433">
        <f>IF('参加申込書入力シート'!E7="","",'参加申込書入力シート'!E7)</f>
      </c>
      <c r="D8" s="434"/>
      <c r="E8" s="54">
        <f>IF('参加申込書入力シート'!E6="","",'参加申込書入力シート'!E6)</f>
      </c>
      <c r="F8" s="57" t="s">
        <v>71</v>
      </c>
      <c r="G8" s="435">
        <f>IF('参加申込書入力シート'!G6="","",'参加申込書入力シート'!G6)</f>
      </c>
      <c r="H8" s="436"/>
      <c r="I8" s="436"/>
      <c r="J8" s="437"/>
      <c r="K8" s="433" t="s">
        <v>72</v>
      </c>
      <c r="L8" s="438"/>
      <c r="M8" s="434"/>
      <c r="N8" s="61">
        <f>IF('参加申込書入力シート'!G7="","",'参加申込書入力シート'!G7)</f>
      </c>
      <c r="O8" s="204"/>
    </row>
    <row r="9" spans="1:15" ht="21" customHeight="1">
      <c r="A9" s="204"/>
      <c r="B9" s="2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204"/>
    </row>
    <row r="10" spans="1:15" ht="21" customHeight="1">
      <c r="A10" s="204"/>
      <c r="B10" s="430" t="s">
        <v>0</v>
      </c>
      <c r="C10" s="66" t="s">
        <v>12</v>
      </c>
      <c r="D10" s="442">
        <f>IF('参加申込書入力シート'!D9="","",'参加申込書入力シート'!D9)</f>
      </c>
      <c r="E10" s="443"/>
      <c r="F10" s="444"/>
      <c r="G10" s="448" t="s">
        <v>12</v>
      </c>
      <c r="H10" s="452"/>
      <c r="I10" s="452"/>
      <c r="J10" s="450"/>
      <c r="K10" s="453">
        <f>IF('参加申込書入力シート'!I9="","",'参加申込書入力シート'!I9)</f>
      </c>
      <c r="L10" s="454"/>
      <c r="M10" s="455"/>
      <c r="N10" s="78" t="s">
        <v>63</v>
      </c>
      <c r="O10" s="204"/>
    </row>
    <row r="11" spans="1:15" ht="21" customHeight="1">
      <c r="A11" s="204"/>
      <c r="B11" s="430"/>
      <c r="C11" s="290" t="s">
        <v>187</v>
      </c>
      <c r="D11" s="456">
        <f>IF('参加申込書入力シート'!D10="","",'参加申込書入力シート'!D10)</f>
      </c>
      <c r="E11" s="457"/>
      <c r="F11" s="458"/>
      <c r="G11" s="459" t="s">
        <v>36</v>
      </c>
      <c r="H11" s="460"/>
      <c r="I11" s="460"/>
      <c r="J11" s="461"/>
      <c r="K11" s="462">
        <f>IF('参加申込書入力シート'!I10="","",'参加申込書入力シート'!I10)</f>
      </c>
      <c r="L11" s="463"/>
      <c r="M11" s="464"/>
      <c r="N11" s="67" t="s">
        <v>61</v>
      </c>
      <c r="O11" s="204"/>
    </row>
    <row r="12" spans="1:15" ht="21" customHeight="1">
      <c r="A12" s="204"/>
      <c r="B12" s="430" t="s">
        <v>15</v>
      </c>
      <c r="C12" s="196" t="s">
        <v>18</v>
      </c>
      <c r="D12" s="465">
        <f>IF('参加申込書入力シート'!D12="","",'参加申込書入力シート'!D12)</f>
      </c>
      <c r="E12" s="466"/>
      <c r="F12" s="466"/>
      <c r="G12" s="466"/>
      <c r="H12" s="466"/>
      <c r="I12" s="466"/>
      <c r="J12" s="466"/>
      <c r="K12" s="466"/>
      <c r="L12" s="466"/>
      <c r="M12" s="466"/>
      <c r="N12" s="467"/>
      <c r="O12" s="204"/>
    </row>
    <row r="13" spans="1:15" ht="21" customHeight="1">
      <c r="A13" s="204"/>
      <c r="B13" s="445"/>
      <c r="C13" s="57" t="s">
        <v>24</v>
      </c>
      <c r="D13" s="69">
        <f>IF('参加申込書入力シート'!D11="","",'参加申込書入力シート'!D11)</f>
      </c>
      <c r="E13" s="57" t="s">
        <v>69</v>
      </c>
      <c r="F13" s="435">
        <f>IF('参加申込書入力シート'!D13="","",'参加申込書入力シート'!D13)</f>
      </c>
      <c r="G13" s="436"/>
      <c r="H13" s="437"/>
      <c r="I13" s="433" t="s">
        <v>70</v>
      </c>
      <c r="J13" s="438"/>
      <c r="K13" s="434"/>
      <c r="L13" s="435">
        <f>IF('参加申込書入力シート'!F13="","",'参加申込書入力シート'!F13)</f>
      </c>
      <c r="M13" s="436"/>
      <c r="N13" s="468"/>
      <c r="O13" s="204"/>
    </row>
    <row r="14" spans="1:15" ht="21" customHeight="1">
      <c r="A14" s="204"/>
      <c r="C14" s="3"/>
      <c r="D14" s="3"/>
      <c r="E14" s="3"/>
      <c r="F14" s="3"/>
      <c r="G14" s="6"/>
      <c r="H14" s="6"/>
      <c r="I14" s="6"/>
      <c r="J14" s="6"/>
      <c r="O14" s="204"/>
    </row>
    <row r="15" spans="1:15" ht="21" customHeight="1">
      <c r="A15" s="204"/>
      <c r="B15" s="490" t="s">
        <v>52</v>
      </c>
      <c r="C15" s="489" t="s">
        <v>19</v>
      </c>
      <c r="D15" s="488">
        <f>IF('参加申込書入力シート'!D30="","",'参加申込書入力シート'!D30)</f>
      </c>
      <c r="E15" s="489" t="s">
        <v>22</v>
      </c>
      <c r="F15" s="448">
        <f>IF('参加申込書入力シート'!F30="","",'参加申込書入力シート'!F30)</f>
      </c>
      <c r="G15" s="450" t="s">
        <v>59</v>
      </c>
      <c r="H15" s="6"/>
      <c r="I15" s="6"/>
      <c r="J15" s="6"/>
      <c r="O15" s="204"/>
    </row>
    <row r="16" spans="1:15" ht="21" customHeight="1">
      <c r="A16" s="204"/>
      <c r="B16" s="490"/>
      <c r="C16" s="489"/>
      <c r="D16" s="488"/>
      <c r="E16" s="489"/>
      <c r="F16" s="449"/>
      <c r="G16" s="451"/>
      <c r="H16" s="6"/>
      <c r="I16" s="6"/>
      <c r="J16" s="6"/>
      <c r="O16" s="204"/>
    </row>
    <row r="17" spans="1:15" ht="21" customHeight="1" thickBot="1">
      <c r="A17" s="204"/>
      <c r="C17" s="3"/>
      <c r="D17" s="3"/>
      <c r="E17" s="3"/>
      <c r="F17" s="3"/>
      <c r="G17" s="3"/>
      <c r="H17" s="3"/>
      <c r="I17" s="3"/>
      <c r="J17" s="3"/>
      <c r="O17" s="204"/>
    </row>
    <row r="18" spans="1:15" ht="21" customHeight="1" thickBot="1">
      <c r="A18" s="204"/>
      <c r="B18" s="44"/>
      <c r="C18" s="475" t="s">
        <v>46</v>
      </c>
      <c r="D18" s="476"/>
      <c r="E18" s="477" t="s">
        <v>12</v>
      </c>
      <c r="F18" s="478"/>
      <c r="G18" s="47" t="s">
        <v>37</v>
      </c>
      <c r="H18" s="471" t="s">
        <v>40</v>
      </c>
      <c r="I18" s="472"/>
      <c r="J18" s="48" t="s">
        <v>60</v>
      </c>
      <c r="K18" s="46" t="s">
        <v>29</v>
      </c>
      <c r="L18" s="49" t="s">
        <v>30</v>
      </c>
      <c r="M18" s="45" t="s">
        <v>31</v>
      </c>
      <c r="N18" s="50" t="s">
        <v>33</v>
      </c>
      <c r="O18" s="204"/>
    </row>
    <row r="19" spans="1:15" ht="21" customHeight="1">
      <c r="A19" s="204"/>
      <c r="B19" s="70" t="s">
        <v>1</v>
      </c>
      <c r="C19" s="473" t="str">
        <f>'参加申込書入力シート'!C34&amp;" "&amp;'参加申込書入力シート'!D34</f>
        <v> </v>
      </c>
      <c r="D19" s="474"/>
      <c r="E19" s="473" t="str">
        <f>'参加申込書入力シート'!E34&amp;" "&amp;'参加申込書入力シート'!F34</f>
        <v> </v>
      </c>
      <c r="F19" s="474"/>
      <c r="G19" s="71" t="s">
        <v>34</v>
      </c>
      <c r="H19" s="72" t="s">
        <v>34</v>
      </c>
      <c r="I19" s="73" t="s">
        <v>34</v>
      </c>
      <c r="J19" s="72"/>
      <c r="K19" s="74" t="s">
        <v>34</v>
      </c>
      <c r="L19" s="75" t="s">
        <v>34</v>
      </c>
      <c r="M19" s="73" t="s">
        <v>34</v>
      </c>
      <c r="N19" s="76">
        <f>IF('参加申込書入力シート'!N34="","",'参加申込書入力シート'!N34)</f>
      </c>
      <c r="O19" s="204"/>
    </row>
    <row r="20" spans="1:15" ht="21" customHeight="1">
      <c r="A20" s="204"/>
      <c r="B20" s="9" t="s">
        <v>23</v>
      </c>
      <c r="C20" s="491" t="str">
        <f>'参加申込書入力シート'!C35&amp;" "&amp;'参加申込書入力シート'!D35</f>
        <v> </v>
      </c>
      <c r="D20" s="492"/>
      <c r="E20" s="491" t="str">
        <f>'参加申込書入力シート'!E35&amp;" "&amp;'参加申込書入力シート'!F35</f>
        <v> </v>
      </c>
      <c r="F20" s="492"/>
      <c r="G20" s="10">
        <f>IF('参加申込書入力シート'!G35="","",'参加申込書入力シート'!G35)</f>
      </c>
      <c r="H20" s="11">
        <f>IF('参加申込書入力シート'!H35="","",'参加申込書入力シート'!H35)</f>
      </c>
      <c r="I20" s="12">
        <f>IF('参加申込書入力シート'!I35="","",'参加申込書入力シート'!I35)</f>
      </c>
      <c r="J20" s="11" t="s">
        <v>43</v>
      </c>
      <c r="K20" s="5">
        <f>IF('参加申込書入力シート'!K35="","",'参加申込書入力シート'!K35)</f>
      </c>
      <c r="L20" s="5">
        <f>IF('参加申込書入力シート'!L35="","",'参加申込書入力シート'!L35)</f>
      </c>
      <c r="M20" s="139">
        <f>IF('参加申込書入力シート'!M35="","",'参加申込書入力シート'!M35)</f>
      </c>
      <c r="N20" s="63">
        <f>IF('参加申込書入力シート'!N35="","",'参加申込書入力シート'!N35)</f>
      </c>
      <c r="O20" s="204"/>
    </row>
    <row r="21" spans="1:15" ht="21" customHeight="1" thickBot="1">
      <c r="A21" s="204"/>
      <c r="B21" s="77" t="s">
        <v>2</v>
      </c>
      <c r="C21" s="493" t="str">
        <f>'参加申込書入力シート'!C36&amp;" "&amp;'参加申込書入力シート'!D36</f>
        <v> </v>
      </c>
      <c r="D21" s="494"/>
      <c r="E21" s="493" t="str">
        <f>'参加申込書入力シート'!E36&amp;" "&amp;'参加申込書入力シート'!F36</f>
        <v> </v>
      </c>
      <c r="F21" s="494"/>
      <c r="G21" s="65">
        <f>IF('参加申込書入力シート'!G36="","",'参加申込書入力シート'!G36)</f>
      </c>
      <c r="H21" s="13">
        <f>IF('参加申込書入力シート'!H36="","",'参加申込書入力シート'!H36)</f>
      </c>
      <c r="I21" s="14">
        <f>IF('参加申込書入力シート'!I36="","",'参加申込書入力シート'!I36)</f>
      </c>
      <c r="J21" s="13" t="s">
        <v>43</v>
      </c>
      <c r="K21" s="42">
        <f>IF('参加申込書入力シート'!K36="","",'参加申込書入力シート'!K36)</f>
      </c>
      <c r="L21" s="42">
        <f>IF('参加申込書入力シート'!L36="","",'参加申込書入力シート'!L36)</f>
      </c>
      <c r="M21" s="140">
        <f>IF('参加申込書入力シート'!M36="","",'参加申込書入力シート'!M36)</f>
      </c>
      <c r="N21" s="64">
        <f>IF('参加申込書入力シート'!N36="","",'参加申込書入力シート'!N36)</f>
      </c>
      <c r="O21" s="204"/>
    </row>
    <row r="22" spans="1:15" ht="21" customHeight="1">
      <c r="A22" s="204"/>
      <c r="B22" s="8"/>
      <c r="C22" s="8"/>
      <c r="D22" s="8"/>
      <c r="E22" s="8"/>
      <c r="F22" s="8"/>
      <c r="G22" s="2"/>
      <c r="H22" s="2"/>
      <c r="I22" s="2"/>
      <c r="J22" s="2"/>
      <c r="K22" s="6"/>
      <c r="L22" s="6"/>
      <c r="M22" s="6"/>
      <c r="N22" s="6"/>
      <c r="O22" s="204"/>
    </row>
    <row r="23" spans="1:15" ht="21" customHeight="1">
      <c r="A23" s="204"/>
      <c r="B23" s="482">
        <f>IF('参加申込書入力シート'!N4="","",'参加申込書入力シート'!N4)</f>
      </c>
      <c r="C23" s="482"/>
      <c r="D23" s="43"/>
      <c r="E23" s="8"/>
      <c r="F23" s="8"/>
      <c r="G23" s="2"/>
      <c r="H23" s="2"/>
      <c r="I23" s="2"/>
      <c r="J23" s="2"/>
      <c r="K23" s="6"/>
      <c r="L23" s="6"/>
      <c r="M23" s="6"/>
      <c r="N23" s="6"/>
      <c r="O23" s="204"/>
    </row>
    <row r="24" spans="1:15" ht="21" customHeight="1">
      <c r="A24" s="204"/>
      <c r="B24" s="1"/>
      <c r="E24" s="483" t="s">
        <v>258</v>
      </c>
      <c r="F24" s="484"/>
      <c r="G24" s="484"/>
      <c r="H24" s="484"/>
      <c r="I24" s="484"/>
      <c r="J24" s="484"/>
      <c r="K24" s="484"/>
      <c r="L24" s="421" t="s">
        <v>65</v>
      </c>
      <c r="M24" s="421"/>
      <c r="O24" s="204"/>
    </row>
    <row r="25" spans="1:15" ht="21" customHeight="1">
      <c r="A25" s="204"/>
      <c r="B25" s="485" t="s">
        <v>57</v>
      </c>
      <c r="C25" s="485"/>
      <c r="D25" s="8"/>
      <c r="E25" s="8"/>
      <c r="F25" s="8"/>
      <c r="G25" s="2"/>
      <c r="H25" s="2"/>
      <c r="I25" s="2"/>
      <c r="J25" s="2"/>
      <c r="K25" s="6"/>
      <c r="L25" s="6"/>
      <c r="M25" s="6"/>
      <c r="N25" s="6"/>
      <c r="O25" s="204"/>
    </row>
    <row r="26" spans="1:15" ht="21" customHeight="1">
      <c r="A26" s="204"/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04"/>
    </row>
    <row r="27" spans="1:15" ht="21" customHeight="1">
      <c r="A27" s="204"/>
      <c r="B27" s="41" t="s">
        <v>47</v>
      </c>
      <c r="C27" s="486">
        <f>IF('参加申込書入力シート'!C6="","",'参加申込書入力シート'!C6)</f>
      </c>
      <c r="D27" s="486" t="e">
        <f>IF(#REF!="","",#REF!)</f>
        <v>#REF!</v>
      </c>
      <c r="E27" s="481" t="s">
        <v>48</v>
      </c>
      <c r="F27" s="487" t="s">
        <v>49</v>
      </c>
      <c r="G27" s="486">
        <f>IF('参加申込書入力シート'!C7="","",'参加申込書入力シート'!C7)</f>
      </c>
      <c r="H27" s="486" t="e">
        <f>IF(#REF!="","",#REF!)</f>
        <v>#REF!</v>
      </c>
      <c r="I27" s="486" t="e">
        <f>IF(#REF!="","",#REF!)</f>
        <v>#REF!</v>
      </c>
      <c r="J27" s="486" t="e">
        <f>IF(#REF!="","",#REF!)</f>
        <v>#REF!</v>
      </c>
      <c r="K27" s="486" t="e">
        <f>IF(#REF!="","",#REF!)</f>
        <v>#REF!</v>
      </c>
      <c r="L27" s="486" t="e">
        <f>IF(#REF!="","",#REF!)</f>
        <v>#REF!</v>
      </c>
      <c r="M27" s="486" t="e">
        <f>IF(#REF!="","",#REF!)</f>
        <v>#REF!</v>
      </c>
      <c r="N27" s="481" t="s">
        <v>48</v>
      </c>
      <c r="O27" s="204"/>
    </row>
    <row r="28" spans="1:15" ht="21" customHeight="1">
      <c r="A28" s="204"/>
      <c r="B28" s="41" t="s">
        <v>58</v>
      </c>
      <c r="C28" s="486" t="e">
        <f>IF(#REF!="","",#REF!)</f>
        <v>#REF!</v>
      </c>
      <c r="D28" s="486" t="e">
        <f>IF(#REF!="","",#REF!)</f>
        <v>#REF!</v>
      </c>
      <c r="E28" s="481"/>
      <c r="F28" s="487"/>
      <c r="G28" s="486" t="e">
        <f>IF(#REF!="","",#REF!)</f>
        <v>#REF!</v>
      </c>
      <c r="H28" s="486" t="e">
        <f>IF(#REF!="","",#REF!)</f>
        <v>#REF!</v>
      </c>
      <c r="I28" s="486" t="e">
        <f>IF(#REF!="","",#REF!)</f>
        <v>#REF!</v>
      </c>
      <c r="J28" s="486" t="e">
        <f>IF(#REF!="","",#REF!)</f>
        <v>#REF!</v>
      </c>
      <c r="K28" s="486" t="e">
        <f>IF(#REF!="","",#REF!)</f>
        <v>#REF!</v>
      </c>
      <c r="L28" s="486" t="e">
        <f>IF(#REF!="","",#REF!)</f>
        <v>#REF!</v>
      </c>
      <c r="M28" s="486" t="e">
        <f>IF(#REF!="","",#REF!)</f>
        <v>#REF!</v>
      </c>
      <c r="N28" s="481"/>
      <c r="O28" s="204"/>
    </row>
    <row r="29" spans="1:15" ht="21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</row>
  </sheetData>
  <sheetProtection/>
  <mergeCells count="49">
    <mergeCell ref="C19:D19"/>
    <mergeCell ref="E19:F19"/>
    <mergeCell ref="E20:F20"/>
    <mergeCell ref="C21:D21"/>
    <mergeCell ref="E21:F21"/>
    <mergeCell ref="C20:D20"/>
    <mergeCell ref="N27:N28"/>
    <mergeCell ref="L24:M24"/>
    <mergeCell ref="B25:C25"/>
    <mergeCell ref="C27:D28"/>
    <mergeCell ref="E27:E28"/>
    <mergeCell ref="F27:F28"/>
    <mergeCell ref="E24:K24"/>
    <mergeCell ref="G27:M28"/>
    <mergeCell ref="B23:C23"/>
    <mergeCell ref="B10:B11"/>
    <mergeCell ref="D10:F10"/>
    <mergeCell ref="B12:B13"/>
    <mergeCell ref="D12:N12"/>
    <mergeCell ref="F13:H13"/>
    <mergeCell ref="I13:K13"/>
    <mergeCell ref="B15:B16"/>
    <mergeCell ref="C15:C16"/>
    <mergeCell ref="C18:D18"/>
    <mergeCell ref="E18:F18"/>
    <mergeCell ref="G10:J10"/>
    <mergeCell ref="K10:M10"/>
    <mergeCell ref="D11:F11"/>
    <mergeCell ref="G11:J11"/>
    <mergeCell ref="K11:M11"/>
    <mergeCell ref="H18:I18"/>
    <mergeCell ref="B2:B5"/>
    <mergeCell ref="C2:J3"/>
    <mergeCell ref="K2:M3"/>
    <mergeCell ref="D15:D16"/>
    <mergeCell ref="E15:E16"/>
    <mergeCell ref="F15:F16"/>
    <mergeCell ref="G15:G16"/>
    <mergeCell ref="C7:D7"/>
    <mergeCell ref="G7:J7"/>
    <mergeCell ref="L13:N13"/>
    <mergeCell ref="K7:M7"/>
    <mergeCell ref="C8:D8"/>
    <mergeCell ref="G8:J8"/>
    <mergeCell ref="K8:M8"/>
    <mergeCell ref="N2:N3"/>
    <mergeCell ref="F4:H4"/>
    <mergeCell ref="K4:M5"/>
    <mergeCell ref="N4:N5"/>
  </mergeCells>
  <printOptions/>
  <pageMargins left="0.7086614173228347" right="0.19" top="0.38" bottom="0.55" header="0.31496062992125984" footer="0.31496062992125984"/>
  <pageSetup horizontalDpi="600" verticalDpi="600" orientation="landscape" paperSize="9" r:id="rId2"/>
  <headerFooter alignWithMargins="0">
    <oddFooter>&amp;R&amp;F&amp;A</oddFooter>
  </headerFooter>
  <colBreaks count="1" manualBreakCount="1">
    <brk id="14" max="2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B1">
      <selection activeCell="N23" sqref="N23"/>
    </sheetView>
  </sheetViews>
  <sheetFormatPr defaultColWidth="12.625" defaultRowHeight="22.5" customHeight="1"/>
  <cols>
    <col min="1" max="1" width="30.50390625" style="1" customWidth="1"/>
    <col min="2" max="2" width="18.00390625" style="3" bestFit="1" customWidth="1"/>
    <col min="3" max="6" width="16.625" style="1" customWidth="1"/>
    <col min="7" max="13" width="5.125" style="1" customWidth="1"/>
    <col min="14" max="14" width="16.625" style="1" customWidth="1"/>
    <col min="15" max="15" width="4.75390625" style="1" customWidth="1"/>
    <col min="16" max="16384" width="12.625" style="1" customWidth="1"/>
  </cols>
  <sheetData>
    <row r="1" spans="1:15" ht="22.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22.5" customHeight="1">
      <c r="A2" s="204"/>
      <c r="B2" s="425" t="s">
        <v>44</v>
      </c>
      <c r="C2" s="428" t="s">
        <v>245</v>
      </c>
      <c r="D2" s="429"/>
      <c r="E2" s="429"/>
      <c r="F2" s="429"/>
      <c r="G2" s="429"/>
      <c r="H2" s="429"/>
      <c r="I2" s="429"/>
      <c r="J2" s="429"/>
      <c r="K2" s="430" t="s">
        <v>20</v>
      </c>
      <c r="L2" s="430"/>
      <c r="M2" s="430"/>
      <c r="N2" s="431">
        <f>IF('参加申込書入力シート'!C4="","",'参加申込書入力シート'!C4)</f>
      </c>
      <c r="O2" s="204"/>
    </row>
    <row r="3" spans="1:15" ht="22.5" customHeight="1">
      <c r="A3" s="204"/>
      <c r="B3" s="426"/>
      <c r="C3" s="428"/>
      <c r="D3" s="429"/>
      <c r="E3" s="429"/>
      <c r="F3" s="429"/>
      <c r="G3" s="429"/>
      <c r="H3" s="429"/>
      <c r="I3" s="429"/>
      <c r="J3" s="429"/>
      <c r="K3" s="430"/>
      <c r="L3" s="430"/>
      <c r="M3" s="430"/>
      <c r="N3" s="431"/>
      <c r="O3" s="204"/>
    </row>
    <row r="4" spans="1:15" ht="22.5" customHeight="1">
      <c r="A4" s="204"/>
      <c r="B4" s="426"/>
      <c r="D4" s="254"/>
      <c r="E4" s="252" t="s">
        <v>54</v>
      </c>
      <c r="F4" s="432" t="str">
        <f>"〔 "&amp;'参加申込書入力シート'!D38&amp;" 〕"</f>
        <v>〔  〕</v>
      </c>
      <c r="G4" s="432"/>
      <c r="H4" s="432"/>
      <c r="I4" s="254"/>
      <c r="J4" s="255"/>
      <c r="K4" s="430" t="s">
        <v>13</v>
      </c>
      <c r="L4" s="430"/>
      <c r="M4" s="430"/>
      <c r="N4" s="431">
        <f>IF('参加申込書入力シート'!C5="","",'参加申込書入力シート'!C5)</f>
      </c>
      <c r="O4" s="204"/>
    </row>
    <row r="5" spans="1:15" ht="22.5" customHeight="1">
      <c r="A5" s="204"/>
      <c r="B5" s="427"/>
      <c r="C5" s="253"/>
      <c r="D5" s="254"/>
      <c r="E5" s="254"/>
      <c r="F5" s="254"/>
      <c r="G5" s="254"/>
      <c r="H5" s="254"/>
      <c r="I5" s="254"/>
      <c r="J5" s="255"/>
      <c r="K5" s="430"/>
      <c r="L5" s="430"/>
      <c r="M5" s="430"/>
      <c r="N5" s="431"/>
      <c r="O5" s="204"/>
    </row>
    <row r="6" spans="1:15" ht="22.5" customHeight="1">
      <c r="A6" s="204"/>
      <c r="O6" s="204"/>
    </row>
    <row r="7" spans="1:15" ht="22.5" customHeight="1">
      <c r="A7" s="204"/>
      <c r="B7" s="58" t="s">
        <v>50</v>
      </c>
      <c r="C7" s="433">
        <f>IF('参加申込書入力シート'!E5="","",'参加申込書入力シート'!E5)</f>
      </c>
      <c r="D7" s="434"/>
      <c r="E7" s="54">
        <f>IF('参加申込書入力シート'!E4="","",'参加申込書入力シート'!E4)</f>
      </c>
      <c r="F7" s="57" t="s">
        <v>71</v>
      </c>
      <c r="G7" s="435">
        <f>IF('参加申込書入力シート'!G4="","",'参加申込書入力シート'!G4)</f>
      </c>
      <c r="H7" s="436"/>
      <c r="I7" s="436"/>
      <c r="J7" s="437"/>
      <c r="K7" s="433" t="s">
        <v>72</v>
      </c>
      <c r="L7" s="438"/>
      <c r="M7" s="434"/>
      <c r="N7" s="61">
        <f>IF('参加申込書入力シート'!G5="","",'参加申込書入力シート'!G5)</f>
      </c>
      <c r="O7" s="204"/>
    </row>
    <row r="8" spans="1:15" ht="22.5" customHeight="1">
      <c r="A8" s="204"/>
      <c r="B8" s="58" t="s">
        <v>45</v>
      </c>
      <c r="C8" s="433">
        <f>IF('参加申込書入力シート'!E7="","",'参加申込書入力シート'!E7)</f>
      </c>
      <c r="D8" s="434"/>
      <c r="E8" s="54">
        <f>IF('参加申込書入力シート'!E6="","",'参加申込書入力シート'!E6)</f>
      </c>
      <c r="F8" s="57" t="s">
        <v>71</v>
      </c>
      <c r="G8" s="435">
        <f>IF('参加申込書入力シート'!G6="","",'参加申込書入力シート'!G6)</f>
      </c>
      <c r="H8" s="436"/>
      <c r="I8" s="436"/>
      <c r="J8" s="437"/>
      <c r="K8" s="433" t="s">
        <v>72</v>
      </c>
      <c r="L8" s="438"/>
      <c r="M8" s="434"/>
      <c r="N8" s="61">
        <f>IF('参加申込書入力シート'!G7="","",'参加申込書入力シート'!G7)</f>
      </c>
      <c r="O8" s="204"/>
    </row>
    <row r="9" spans="1:15" ht="22.5" customHeight="1">
      <c r="A9" s="204"/>
      <c r="B9" s="2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204"/>
    </row>
    <row r="10" spans="1:15" ht="22.5" customHeight="1">
      <c r="A10" s="204"/>
      <c r="B10" s="430" t="s">
        <v>0</v>
      </c>
      <c r="C10" s="66" t="s">
        <v>12</v>
      </c>
      <c r="D10" s="442">
        <f>IF('参加申込書入力シート'!D9="","",'参加申込書入力シート'!D9)</f>
      </c>
      <c r="E10" s="443"/>
      <c r="F10" s="444"/>
      <c r="G10" s="448" t="s">
        <v>12</v>
      </c>
      <c r="H10" s="452"/>
      <c r="I10" s="452"/>
      <c r="J10" s="450"/>
      <c r="K10" s="453">
        <f>IF('参加申込書入力シート'!I9="","",'参加申込書入力シート'!I9)</f>
      </c>
      <c r="L10" s="454"/>
      <c r="M10" s="455"/>
      <c r="N10" s="78" t="s">
        <v>63</v>
      </c>
      <c r="O10" s="204"/>
    </row>
    <row r="11" spans="1:15" ht="22.5" customHeight="1">
      <c r="A11" s="204"/>
      <c r="B11" s="430"/>
      <c r="C11" s="290" t="s">
        <v>187</v>
      </c>
      <c r="D11" s="456">
        <f>IF('参加申込書入力シート'!D10="","",'参加申込書入力シート'!D10)</f>
      </c>
      <c r="E11" s="457"/>
      <c r="F11" s="458"/>
      <c r="G11" s="459" t="s">
        <v>36</v>
      </c>
      <c r="H11" s="460"/>
      <c r="I11" s="460"/>
      <c r="J11" s="461"/>
      <c r="K11" s="462">
        <f>IF('参加申込書入力シート'!I10="","",'参加申込書入力シート'!I10)</f>
      </c>
      <c r="L11" s="463"/>
      <c r="M11" s="464"/>
      <c r="N11" s="67" t="s">
        <v>61</v>
      </c>
      <c r="O11" s="204"/>
    </row>
    <row r="12" spans="1:15" ht="22.5" customHeight="1">
      <c r="A12" s="204"/>
      <c r="B12" s="430" t="s">
        <v>15</v>
      </c>
      <c r="C12" s="196" t="s">
        <v>18</v>
      </c>
      <c r="D12" s="465">
        <f>IF('参加申込書入力シート'!D12="","",'参加申込書入力シート'!D12)</f>
      </c>
      <c r="E12" s="466"/>
      <c r="F12" s="466"/>
      <c r="G12" s="466"/>
      <c r="H12" s="466"/>
      <c r="I12" s="466"/>
      <c r="J12" s="466"/>
      <c r="K12" s="466"/>
      <c r="L12" s="466"/>
      <c r="M12" s="466"/>
      <c r="N12" s="467"/>
      <c r="O12" s="204"/>
    </row>
    <row r="13" spans="1:15" ht="22.5" customHeight="1">
      <c r="A13" s="204"/>
      <c r="B13" s="445"/>
      <c r="C13" s="57" t="s">
        <v>24</v>
      </c>
      <c r="D13" s="69">
        <f>IF('参加申込書入力シート'!D11="","",'参加申込書入力シート'!D11)</f>
      </c>
      <c r="E13" s="57" t="s">
        <v>69</v>
      </c>
      <c r="F13" s="435">
        <f>IF('参加申込書入力シート'!D13="","",'参加申込書入力シート'!D13)</f>
      </c>
      <c r="G13" s="436"/>
      <c r="H13" s="437"/>
      <c r="I13" s="433" t="s">
        <v>70</v>
      </c>
      <c r="J13" s="438"/>
      <c r="K13" s="434"/>
      <c r="L13" s="435">
        <f>IF('参加申込書入力シート'!F13="","",'参加申込書入力シート'!F13)</f>
      </c>
      <c r="M13" s="436"/>
      <c r="N13" s="468"/>
      <c r="O13" s="204"/>
    </row>
    <row r="14" spans="1:15" ht="22.5" customHeight="1">
      <c r="A14" s="204"/>
      <c r="C14" s="3"/>
      <c r="D14" s="3"/>
      <c r="E14" s="3"/>
      <c r="F14" s="3"/>
      <c r="G14" s="6"/>
      <c r="H14" s="6"/>
      <c r="I14" s="6"/>
      <c r="J14" s="6"/>
      <c r="O14" s="204"/>
    </row>
    <row r="15" spans="1:15" ht="22.5" customHeight="1">
      <c r="A15" s="204"/>
      <c r="B15" s="490" t="s">
        <v>53</v>
      </c>
      <c r="C15" s="489" t="s">
        <v>19</v>
      </c>
      <c r="D15" s="488">
        <f>IF('参加申込書入力シート'!D38="","",'参加申込書入力シート'!D38)</f>
      </c>
      <c r="E15" s="489" t="s">
        <v>22</v>
      </c>
      <c r="F15" s="498">
        <f>IF('参加申込書入力シート'!F38="","",'参加申込書入力シート'!F38)</f>
      </c>
      <c r="G15" s="497" t="s">
        <v>59</v>
      </c>
      <c r="H15" s="6"/>
      <c r="I15" s="6"/>
      <c r="J15" s="6"/>
      <c r="O15" s="204"/>
    </row>
    <row r="16" spans="1:15" ht="22.5" customHeight="1">
      <c r="A16" s="204"/>
      <c r="B16" s="490"/>
      <c r="C16" s="489"/>
      <c r="D16" s="488"/>
      <c r="E16" s="489"/>
      <c r="F16" s="498"/>
      <c r="G16" s="497"/>
      <c r="H16" s="6"/>
      <c r="I16" s="6"/>
      <c r="J16" s="6"/>
      <c r="O16" s="204"/>
    </row>
    <row r="17" spans="1:15" ht="22.5" customHeight="1" thickBot="1">
      <c r="A17" s="204"/>
      <c r="C17" s="3"/>
      <c r="D17" s="3"/>
      <c r="E17" s="3"/>
      <c r="F17" s="3"/>
      <c r="G17" s="3"/>
      <c r="H17" s="3"/>
      <c r="I17" s="3"/>
      <c r="J17" s="3"/>
      <c r="O17" s="204"/>
    </row>
    <row r="18" spans="1:15" ht="22.5" customHeight="1" thickBot="1">
      <c r="A18" s="204"/>
      <c r="B18" s="44"/>
      <c r="C18" s="475" t="s">
        <v>46</v>
      </c>
      <c r="D18" s="476"/>
      <c r="E18" s="477" t="s">
        <v>12</v>
      </c>
      <c r="F18" s="478"/>
      <c r="G18" s="47" t="s">
        <v>37</v>
      </c>
      <c r="H18" s="471" t="s">
        <v>40</v>
      </c>
      <c r="I18" s="472"/>
      <c r="J18" s="48" t="s">
        <v>60</v>
      </c>
      <c r="K18" s="46" t="s">
        <v>29</v>
      </c>
      <c r="L18" s="49" t="s">
        <v>30</v>
      </c>
      <c r="M18" s="45" t="s">
        <v>31</v>
      </c>
      <c r="N18" s="50" t="s">
        <v>33</v>
      </c>
      <c r="O18" s="204"/>
    </row>
    <row r="19" spans="1:15" ht="22.5" customHeight="1">
      <c r="A19" s="204"/>
      <c r="B19" s="70" t="s">
        <v>1</v>
      </c>
      <c r="C19" s="495" t="str">
        <f>'参加申込書入力シート'!C42&amp;" "&amp;'参加申込書入力シート'!D42</f>
        <v> </v>
      </c>
      <c r="D19" s="496"/>
      <c r="E19" s="495" t="str">
        <f>'参加申込書入力シート'!E42&amp;" "&amp;'参加申込書入力シート'!F42</f>
        <v> </v>
      </c>
      <c r="F19" s="496"/>
      <c r="G19" s="71" t="s">
        <v>34</v>
      </c>
      <c r="H19" s="72" t="s">
        <v>34</v>
      </c>
      <c r="I19" s="73" t="s">
        <v>34</v>
      </c>
      <c r="J19" s="72"/>
      <c r="K19" s="74" t="s">
        <v>34</v>
      </c>
      <c r="L19" s="75" t="s">
        <v>34</v>
      </c>
      <c r="M19" s="73" t="s">
        <v>34</v>
      </c>
      <c r="N19" s="76">
        <f>IF('参加申込書入力シート'!N42="","",'参加申込書入力シート'!N42)</f>
      </c>
      <c r="O19" s="204"/>
    </row>
    <row r="20" spans="1:15" ht="22.5" customHeight="1" thickBot="1">
      <c r="A20" s="204"/>
      <c r="B20" s="77" t="s">
        <v>23</v>
      </c>
      <c r="C20" s="493" t="str">
        <f>'参加申込書入力シート'!C43&amp;" "&amp;'参加申込書入力シート'!D43</f>
        <v> </v>
      </c>
      <c r="D20" s="494"/>
      <c r="E20" s="493" t="str">
        <f>'参加申込書入力シート'!E43&amp;" "&amp;'参加申込書入力シート'!F43</f>
        <v> </v>
      </c>
      <c r="F20" s="494"/>
      <c r="G20" s="65">
        <f>IF('参加申込書入力シート'!G43="","",'参加申込書入力シート'!G43)</f>
      </c>
      <c r="H20" s="13">
        <f>IF('参加申込書入力シート'!H43="","",'参加申込書入力シート'!H43)</f>
      </c>
      <c r="I20" s="14">
        <f>IF('参加申込書入力シート'!I43="","",'参加申込書入力シート'!I43)</f>
      </c>
      <c r="J20" s="13" t="str">
        <f>IF('参加申込書入力シート'!J43="","",'参加申込書入力シート'!J43)</f>
        <v>平成</v>
      </c>
      <c r="K20" s="42">
        <f>IF('参加申込書入力シート'!K43="","",'参加申込書入力シート'!K43)</f>
      </c>
      <c r="L20" s="42">
        <f>IF('参加申込書入力シート'!L43="","",'参加申込書入力シート'!L43)</f>
      </c>
      <c r="M20" s="14">
        <f>IF('参加申込書入力シート'!M43="","",'参加申込書入力シート'!M43)</f>
      </c>
      <c r="N20" s="64">
        <f>IF('参加申込書入力シート'!N43="","",'参加申込書入力シート'!N43)</f>
      </c>
      <c r="O20" s="204"/>
    </row>
    <row r="21" spans="1:15" ht="16.5" customHeight="1">
      <c r="A21" s="204"/>
      <c r="B21" s="8"/>
      <c r="C21" s="8"/>
      <c r="D21" s="8"/>
      <c r="E21" s="8"/>
      <c r="F21" s="8"/>
      <c r="G21" s="2"/>
      <c r="H21" s="2"/>
      <c r="I21" s="2"/>
      <c r="J21" s="2"/>
      <c r="K21" s="6"/>
      <c r="L21" s="6"/>
      <c r="M21" s="6"/>
      <c r="N21" s="6"/>
      <c r="O21" s="204"/>
    </row>
    <row r="22" spans="1:15" ht="22.5" customHeight="1">
      <c r="A22" s="204"/>
      <c r="B22" s="482">
        <f>IF('参加申込書入力シート'!N4="","",'参加申込書入力シート'!N4)</f>
      </c>
      <c r="C22" s="482"/>
      <c r="D22" s="43"/>
      <c r="E22" s="8"/>
      <c r="F22" s="8"/>
      <c r="G22" s="2"/>
      <c r="H22" s="2"/>
      <c r="I22" s="2"/>
      <c r="J22" s="2"/>
      <c r="K22" s="6"/>
      <c r="L22" s="6"/>
      <c r="M22" s="6"/>
      <c r="N22" s="6"/>
      <c r="O22" s="204"/>
    </row>
    <row r="23" spans="1:15" ht="22.5" customHeight="1">
      <c r="A23" s="204"/>
      <c r="B23" s="1"/>
      <c r="E23" s="483" t="s">
        <v>258</v>
      </c>
      <c r="F23" s="484"/>
      <c r="G23" s="484"/>
      <c r="H23" s="484"/>
      <c r="I23" s="484"/>
      <c r="J23" s="484"/>
      <c r="K23" s="484"/>
      <c r="L23" s="421" t="s">
        <v>65</v>
      </c>
      <c r="M23" s="421"/>
      <c r="O23" s="204"/>
    </row>
    <row r="24" spans="1:15" ht="22.5" customHeight="1">
      <c r="A24" s="204"/>
      <c r="B24" s="485" t="s">
        <v>57</v>
      </c>
      <c r="C24" s="485"/>
      <c r="D24" s="8"/>
      <c r="E24" s="8"/>
      <c r="F24" s="8"/>
      <c r="G24" s="2"/>
      <c r="H24" s="2"/>
      <c r="I24" s="2"/>
      <c r="J24" s="2"/>
      <c r="K24" s="6"/>
      <c r="L24" s="6"/>
      <c r="M24" s="6"/>
      <c r="N24" s="6"/>
      <c r="O24" s="204"/>
    </row>
    <row r="25" spans="1:15" ht="16.5" customHeight="1">
      <c r="A25" s="204"/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04"/>
    </row>
    <row r="26" spans="1:15" ht="22.5" customHeight="1">
      <c r="A26" s="204"/>
      <c r="B26" s="41" t="s">
        <v>47</v>
      </c>
      <c r="C26" s="486">
        <f>IF('参加申込書入力シート'!C6="","",'参加申込書入力シート'!C6)</f>
      </c>
      <c r="D26" s="486" t="e">
        <f>IF(#REF!="","",#REF!)</f>
        <v>#REF!</v>
      </c>
      <c r="E26" s="481" t="s">
        <v>48</v>
      </c>
      <c r="F26" s="487" t="s">
        <v>49</v>
      </c>
      <c r="G26" s="486">
        <f>IF('参加申込書入力シート'!C7="","",'参加申込書入力シート'!C7)</f>
      </c>
      <c r="H26" s="486" t="e">
        <f>IF(#REF!="","",#REF!)</f>
        <v>#REF!</v>
      </c>
      <c r="I26" s="486" t="e">
        <f>IF(#REF!="","",#REF!)</f>
        <v>#REF!</v>
      </c>
      <c r="J26" s="486" t="e">
        <f>IF(#REF!="","",#REF!)</f>
        <v>#REF!</v>
      </c>
      <c r="K26" s="486" t="e">
        <f>IF(#REF!="","",#REF!)</f>
        <v>#REF!</v>
      </c>
      <c r="L26" s="486" t="e">
        <f>IF(#REF!="","",#REF!)</f>
        <v>#REF!</v>
      </c>
      <c r="M26" s="486" t="e">
        <f>IF(#REF!="","",#REF!)</f>
        <v>#REF!</v>
      </c>
      <c r="N26" s="481" t="s">
        <v>48</v>
      </c>
      <c r="O26" s="204"/>
    </row>
    <row r="27" spans="1:15" ht="22.5" customHeight="1">
      <c r="A27" s="204"/>
      <c r="B27" s="41" t="s">
        <v>58</v>
      </c>
      <c r="C27" s="486" t="e">
        <f>IF(#REF!="","",#REF!)</f>
        <v>#REF!</v>
      </c>
      <c r="D27" s="486" t="e">
        <f>IF(#REF!="","",#REF!)</f>
        <v>#REF!</v>
      </c>
      <c r="E27" s="481"/>
      <c r="F27" s="487"/>
      <c r="G27" s="486" t="e">
        <f>IF(#REF!="","",#REF!)</f>
        <v>#REF!</v>
      </c>
      <c r="H27" s="486" t="e">
        <f>IF(#REF!="","",#REF!)</f>
        <v>#REF!</v>
      </c>
      <c r="I27" s="486" t="e">
        <f>IF(#REF!="","",#REF!)</f>
        <v>#REF!</v>
      </c>
      <c r="J27" s="486" t="e">
        <f>IF(#REF!="","",#REF!)</f>
        <v>#REF!</v>
      </c>
      <c r="K27" s="486" t="e">
        <f>IF(#REF!="","",#REF!)</f>
        <v>#REF!</v>
      </c>
      <c r="L27" s="486" t="e">
        <f>IF(#REF!="","",#REF!)</f>
        <v>#REF!</v>
      </c>
      <c r="M27" s="486" t="e">
        <f>IF(#REF!="","",#REF!)</f>
        <v>#REF!</v>
      </c>
      <c r="N27" s="481"/>
      <c r="O27" s="204"/>
    </row>
    <row r="28" spans="1:15" ht="22.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</row>
  </sheetData>
  <sheetProtection/>
  <mergeCells count="47">
    <mergeCell ref="N26:N27"/>
    <mergeCell ref="C20:D20"/>
    <mergeCell ref="E20:F20"/>
    <mergeCell ref="B22:C22"/>
    <mergeCell ref="E23:K23"/>
    <mergeCell ref="L23:M23"/>
    <mergeCell ref="B24:C24"/>
    <mergeCell ref="C26:D27"/>
    <mergeCell ref="E26:E27"/>
    <mergeCell ref="F26:F27"/>
    <mergeCell ref="G26:M27"/>
    <mergeCell ref="H18:I18"/>
    <mergeCell ref="E15:E16"/>
    <mergeCell ref="F15:F16"/>
    <mergeCell ref="C19:D19"/>
    <mergeCell ref="E19:F19"/>
    <mergeCell ref="G15:G16"/>
    <mergeCell ref="C18:D18"/>
    <mergeCell ref="E18:F18"/>
    <mergeCell ref="G10:J10"/>
    <mergeCell ref="K10:M10"/>
    <mergeCell ref="D11:F11"/>
    <mergeCell ref="G11:J11"/>
    <mergeCell ref="K11:M11"/>
    <mergeCell ref="B15:B16"/>
    <mergeCell ref="C15:C16"/>
    <mergeCell ref="D15:D16"/>
    <mergeCell ref="B10:B11"/>
    <mergeCell ref="D10:F10"/>
    <mergeCell ref="B12:B13"/>
    <mergeCell ref="D12:N12"/>
    <mergeCell ref="F13:H13"/>
    <mergeCell ref="I13:K13"/>
    <mergeCell ref="L13:N13"/>
    <mergeCell ref="C7:D7"/>
    <mergeCell ref="G7:J7"/>
    <mergeCell ref="K7:M7"/>
    <mergeCell ref="C8:D8"/>
    <mergeCell ref="G8:J8"/>
    <mergeCell ref="K8:M8"/>
    <mergeCell ref="B2:B5"/>
    <mergeCell ref="C2:J3"/>
    <mergeCell ref="K2:M3"/>
    <mergeCell ref="N2:N3"/>
    <mergeCell ref="F4:H4"/>
    <mergeCell ref="K4:M5"/>
    <mergeCell ref="N4:N5"/>
  </mergeCells>
  <printOptions/>
  <pageMargins left="0.7086614173228347" right="0.17" top="0.32" bottom="0.56" header="0.31496062992125984" footer="0.31496062992125984"/>
  <pageSetup horizontalDpi="600" verticalDpi="600" orientation="landscape" paperSize="9" r:id="rId2"/>
  <headerFooter alignWithMargins="0">
    <oddFooter>&amp;R&amp;F&amp;A</oddFooter>
  </headerFooter>
  <colBreaks count="1" manualBreakCount="1">
    <brk id="14" max="2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zoomScalePageLayoutView="0" workbookViewId="0" topLeftCell="A10">
      <selection activeCell="R16" sqref="R16"/>
    </sheetView>
  </sheetViews>
  <sheetFormatPr defaultColWidth="14.625" defaultRowHeight="22.5" customHeight="1"/>
  <cols>
    <col min="1" max="1" width="3.125" style="197" customWidth="1"/>
    <col min="2" max="3" width="6.625" style="197" customWidth="1"/>
    <col min="4" max="6" width="4.625" style="197" customWidth="1"/>
    <col min="7" max="7" width="7.50390625" style="197" bestFit="1" customWidth="1"/>
    <col min="8" max="8" width="4.625" style="197" customWidth="1"/>
    <col min="9" max="9" width="7.75390625" style="197" customWidth="1"/>
    <col min="10" max="11" width="4.625" style="197" customWidth="1"/>
    <col min="12" max="12" width="6.625" style="197" customWidth="1"/>
    <col min="13" max="13" width="4.625" style="197" customWidth="1"/>
    <col min="14" max="14" width="8.625" style="197" customWidth="1"/>
    <col min="15" max="15" width="4.625" style="197" customWidth="1"/>
    <col min="16" max="16" width="12.625" style="197" customWidth="1"/>
    <col min="17" max="17" width="3.625" style="197" customWidth="1"/>
    <col min="18" max="18" width="40.625" style="197" customWidth="1"/>
    <col min="19" max="19" width="3.125" style="197" customWidth="1"/>
    <col min="20" max="16384" width="14.625" style="197" customWidth="1"/>
  </cols>
  <sheetData>
    <row r="1" spans="1:19" ht="18.7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22.5" customHeight="1">
      <c r="A2" s="204"/>
      <c r="D2" s="499" t="s">
        <v>245</v>
      </c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R2" s="225" t="s">
        <v>159</v>
      </c>
      <c r="S2" s="204"/>
    </row>
    <row r="3" spans="1:19" ht="22.5" customHeight="1">
      <c r="A3" s="204"/>
      <c r="D3" s="499" t="s">
        <v>160</v>
      </c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R3" s="210"/>
      <c r="S3" s="204"/>
    </row>
    <row r="4" spans="1:19" ht="22.5" customHeight="1">
      <c r="A4" s="204"/>
      <c r="R4" s="218"/>
      <c r="S4" s="204"/>
    </row>
    <row r="5" spans="1:19" ht="22.5" customHeight="1">
      <c r="A5" s="204"/>
      <c r="B5" s="500" t="s">
        <v>20</v>
      </c>
      <c r="C5" s="501"/>
      <c r="D5" s="502">
        <f>IF('参加申込書入力シート'!C4="","",'参加申込書入力シート'!C4)</f>
      </c>
      <c r="E5" s="502"/>
      <c r="F5" s="502"/>
      <c r="G5" s="503"/>
      <c r="I5" s="504" t="s">
        <v>13</v>
      </c>
      <c r="J5" s="505"/>
      <c r="K5" s="505"/>
      <c r="L5" s="502">
        <f>IF('参加申込書入力シート'!C5="","",'参加申込書入力シート'!C5)</f>
      </c>
      <c r="M5" s="502"/>
      <c r="N5" s="502"/>
      <c r="O5" s="503"/>
      <c r="R5" s="218"/>
      <c r="S5" s="204"/>
    </row>
    <row r="6" spans="1:19" ht="22.5" customHeight="1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R6" s="218"/>
      <c r="S6" s="204"/>
    </row>
    <row r="7" spans="1:19" ht="22.5" customHeight="1">
      <c r="A7" s="206"/>
      <c r="B7" s="530" t="s">
        <v>0</v>
      </c>
      <c r="C7" s="531"/>
      <c r="D7" s="533" t="s">
        <v>81</v>
      </c>
      <c r="E7" s="534"/>
      <c r="F7" s="534"/>
      <c r="G7" s="506">
        <f>IF('参加申込書入力シート'!D9="","",'参加申込書入力シート'!D9)</f>
      </c>
      <c r="H7" s="506"/>
      <c r="I7" s="506"/>
      <c r="J7" s="506"/>
      <c r="K7" s="506"/>
      <c r="L7" s="506"/>
      <c r="M7" s="507"/>
      <c r="R7" s="218"/>
      <c r="S7" s="204"/>
    </row>
    <row r="8" spans="1:19" ht="22.5" customHeight="1" thickBot="1">
      <c r="A8" s="206"/>
      <c r="B8" s="518"/>
      <c r="C8" s="519"/>
      <c r="D8" s="508" t="s">
        <v>0</v>
      </c>
      <c r="E8" s="509"/>
      <c r="F8" s="509"/>
      <c r="G8" s="506">
        <f>IF('参加申込書入力シート'!D10="","",'参加申込書入力シート'!D10)</f>
      </c>
      <c r="H8" s="506"/>
      <c r="I8" s="506"/>
      <c r="J8" s="506"/>
      <c r="K8" s="506"/>
      <c r="L8" s="506"/>
      <c r="M8" s="507"/>
      <c r="O8" s="256"/>
      <c r="P8" s="256"/>
      <c r="Q8" s="257"/>
      <c r="R8" s="218"/>
      <c r="S8" s="204"/>
    </row>
    <row r="9" spans="1:19" ht="22.5" customHeight="1" thickBot="1">
      <c r="A9" s="206"/>
      <c r="B9" s="520"/>
      <c r="C9" s="532"/>
      <c r="D9" s="510" t="s">
        <v>36</v>
      </c>
      <c r="E9" s="511"/>
      <c r="F9" s="512"/>
      <c r="G9" s="514">
        <f>IF('参加申込書入力シート'!I10="","",'参加申込書入力シート'!I10)</f>
      </c>
      <c r="H9" s="515"/>
      <c r="I9" s="515"/>
      <c r="J9" s="515" t="s">
        <v>61</v>
      </c>
      <c r="K9" s="515"/>
      <c r="L9" s="512">
        <f>IF('参加申込書入力シート'!N10="","",'参加申込書入力シート'!N10)</f>
      </c>
      <c r="M9" s="513"/>
      <c r="N9" s="516" t="s">
        <v>211</v>
      </c>
      <c r="O9" s="516"/>
      <c r="P9" s="516"/>
      <c r="Q9" s="517"/>
      <c r="R9" s="218"/>
      <c r="S9" s="204"/>
    </row>
    <row r="10" spans="1:19" ht="22.5" customHeight="1">
      <c r="A10" s="206"/>
      <c r="B10" s="518" t="s">
        <v>18</v>
      </c>
      <c r="C10" s="519"/>
      <c r="D10" s="522" t="s">
        <v>18</v>
      </c>
      <c r="E10" s="523"/>
      <c r="F10" s="523"/>
      <c r="G10" s="524">
        <f>IF('参加申込書入力シート'!D12="","",'参加申込書入力シート'!D12)</f>
      </c>
      <c r="H10" s="525"/>
      <c r="I10" s="525"/>
      <c r="J10" s="525"/>
      <c r="K10" s="525"/>
      <c r="L10" s="525"/>
      <c r="M10" s="525"/>
      <c r="N10" s="516"/>
      <c r="O10" s="516"/>
      <c r="P10" s="516"/>
      <c r="Q10" s="517"/>
      <c r="R10" s="218"/>
      <c r="S10" s="204"/>
    </row>
    <row r="11" spans="1:19" ht="22.5" customHeight="1">
      <c r="A11" s="206"/>
      <c r="B11" s="520"/>
      <c r="C11" s="521"/>
      <c r="D11" s="522" t="s">
        <v>24</v>
      </c>
      <c r="E11" s="523"/>
      <c r="F11" s="523"/>
      <c r="G11" s="526">
        <f>IF('参加申込書入力シート'!D11="","",'参加申込書入力シート'!D11)</f>
      </c>
      <c r="H11" s="527"/>
      <c r="I11" s="207" t="s">
        <v>98</v>
      </c>
      <c r="J11" s="528">
        <f>IF('参加申込書入力シート'!D13="","",'参加申込書入力シート'!D13)</f>
      </c>
      <c r="K11" s="528"/>
      <c r="L11" s="528"/>
      <c r="M11" s="529"/>
      <c r="N11" s="124" t="s">
        <v>99</v>
      </c>
      <c r="O11" s="528">
        <f>IF('参加申込書入力シート'!F13="","",'参加申込書入力シート'!F13)</f>
      </c>
      <c r="P11" s="529"/>
      <c r="R11" s="218"/>
      <c r="S11" s="204"/>
    </row>
    <row r="12" spans="1:19" ht="22.5" customHeight="1">
      <c r="A12" s="204"/>
      <c r="B12" s="209"/>
      <c r="C12" s="209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98" t="s">
        <v>210</v>
      </c>
      <c r="O12" s="208"/>
      <c r="P12" s="208"/>
      <c r="R12" s="218"/>
      <c r="S12" s="204"/>
    </row>
    <row r="13" spans="1:19" ht="22.5" customHeight="1">
      <c r="A13" s="204"/>
      <c r="B13" s="535" t="s">
        <v>135</v>
      </c>
      <c r="C13" s="536"/>
      <c r="D13" s="541" t="s">
        <v>144</v>
      </c>
      <c r="E13" s="541"/>
      <c r="F13" s="541"/>
      <c r="G13" s="542" t="s">
        <v>145</v>
      </c>
      <c r="H13" s="542"/>
      <c r="I13" s="221" t="s">
        <v>146</v>
      </c>
      <c r="J13" s="221"/>
      <c r="K13" s="542" t="s">
        <v>147</v>
      </c>
      <c r="L13" s="542"/>
      <c r="M13" s="222"/>
      <c r="N13" s="299" t="s">
        <v>213</v>
      </c>
      <c r="O13" s="222"/>
      <c r="P13" s="216" t="s">
        <v>148</v>
      </c>
      <c r="R13" s="218"/>
      <c r="S13" s="204"/>
    </row>
    <row r="14" spans="1:19" ht="22.5" customHeight="1">
      <c r="A14" s="204"/>
      <c r="B14" s="537"/>
      <c r="C14" s="538"/>
      <c r="D14" s="543" t="s">
        <v>137</v>
      </c>
      <c r="E14" s="543"/>
      <c r="F14" s="543"/>
      <c r="G14" s="544" t="s">
        <v>138</v>
      </c>
      <c r="H14" s="544"/>
      <c r="I14" s="289">
        <v>35000</v>
      </c>
      <c r="J14" s="200" t="s">
        <v>139</v>
      </c>
      <c r="K14" s="277"/>
      <c r="L14" s="199" t="s">
        <v>140</v>
      </c>
      <c r="M14" s="199" t="s">
        <v>142</v>
      </c>
      <c r="N14" s="201">
        <f>I14*K14</f>
        <v>0</v>
      </c>
      <c r="O14" s="199"/>
      <c r="P14" s="284"/>
      <c r="R14" s="335"/>
      <c r="S14" s="204"/>
    </row>
    <row r="15" spans="1:19" ht="22.5" customHeight="1">
      <c r="A15" s="204"/>
      <c r="B15" s="537"/>
      <c r="C15" s="538"/>
      <c r="D15" s="543" t="s">
        <v>136</v>
      </c>
      <c r="E15" s="543"/>
      <c r="F15" s="543"/>
      <c r="G15" s="544" t="s">
        <v>157</v>
      </c>
      <c r="H15" s="544"/>
      <c r="I15" s="201">
        <v>7000</v>
      </c>
      <c r="J15" s="200" t="s">
        <v>139</v>
      </c>
      <c r="K15" s="277"/>
      <c r="L15" s="199" t="s">
        <v>141</v>
      </c>
      <c r="M15" s="199" t="s">
        <v>142</v>
      </c>
      <c r="N15" s="201">
        <f>I15*K15</f>
        <v>0</v>
      </c>
      <c r="O15" s="199"/>
      <c r="P15" s="284"/>
      <c r="R15" s="218"/>
      <c r="S15" s="204"/>
    </row>
    <row r="16" spans="1:19" ht="22.5" customHeight="1">
      <c r="A16" s="204"/>
      <c r="B16" s="539"/>
      <c r="C16" s="540"/>
      <c r="D16" s="532" t="s">
        <v>136</v>
      </c>
      <c r="E16" s="532"/>
      <c r="F16" s="532"/>
      <c r="G16" s="545" t="s">
        <v>158</v>
      </c>
      <c r="H16" s="545"/>
      <c r="I16" s="211">
        <v>3500</v>
      </c>
      <c r="J16" s="203" t="s">
        <v>139</v>
      </c>
      <c r="K16" s="278"/>
      <c r="L16" s="205" t="s">
        <v>10</v>
      </c>
      <c r="M16" s="205" t="s">
        <v>142</v>
      </c>
      <c r="N16" s="211">
        <f>I16*K16</f>
        <v>0</v>
      </c>
      <c r="O16" s="205"/>
      <c r="P16" s="217">
        <f>SUM(N14:N16)</f>
        <v>0</v>
      </c>
      <c r="R16" s="218"/>
      <c r="S16" s="204"/>
    </row>
    <row r="17" spans="1:19" ht="22.5" customHeight="1">
      <c r="A17" s="206"/>
      <c r="B17" s="535" t="s">
        <v>143</v>
      </c>
      <c r="C17" s="536"/>
      <c r="D17" s="209"/>
      <c r="E17" s="551" t="s">
        <v>149</v>
      </c>
      <c r="F17" s="551"/>
      <c r="G17" s="551"/>
      <c r="H17" s="551"/>
      <c r="I17" s="209" t="s">
        <v>246</v>
      </c>
      <c r="J17" s="209"/>
      <c r="K17" s="209"/>
      <c r="L17" s="209"/>
      <c r="M17" s="209"/>
      <c r="N17" s="209"/>
      <c r="O17" s="209"/>
      <c r="P17" s="213"/>
      <c r="R17" s="218"/>
      <c r="S17" s="204"/>
    </row>
    <row r="18" spans="1:19" ht="22.5" customHeight="1">
      <c r="A18" s="206"/>
      <c r="B18" s="537"/>
      <c r="C18" s="538"/>
      <c r="D18" s="199"/>
      <c r="E18" s="552" t="s">
        <v>150</v>
      </c>
      <c r="F18" s="552"/>
      <c r="G18" s="552"/>
      <c r="H18" s="552"/>
      <c r="I18" s="199" t="s">
        <v>247</v>
      </c>
      <c r="J18" s="199"/>
      <c r="K18" s="199"/>
      <c r="L18" s="199"/>
      <c r="M18" s="199"/>
      <c r="N18" s="199"/>
      <c r="O18" s="199"/>
      <c r="P18" s="214"/>
      <c r="R18" s="218"/>
      <c r="S18" s="204"/>
    </row>
    <row r="19" spans="1:19" ht="22.5" customHeight="1">
      <c r="A19" s="206"/>
      <c r="B19" s="537"/>
      <c r="C19" s="538"/>
      <c r="D19" s="199"/>
      <c r="E19" s="552" t="s">
        <v>151</v>
      </c>
      <c r="F19" s="552"/>
      <c r="G19" s="552"/>
      <c r="H19" s="552"/>
      <c r="I19" s="199" t="s">
        <v>250</v>
      </c>
      <c r="J19" s="199"/>
      <c r="K19" s="199"/>
      <c r="L19" s="199"/>
      <c r="M19" s="199"/>
      <c r="N19" s="199"/>
      <c r="O19" s="199"/>
      <c r="P19" s="214"/>
      <c r="R19" s="218"/>
      <c r="S19" s="204"/>
    </row>
    <row r="20" spans="1:19" ht="22.5" customHeight="1">
      <c r="A20" s="206"/>
      <c r="B20" s="537"/>
      <c r="C20" s="538"/>
      <c r="D20" s="199"/>
      <c r="E20" s="552" t="s">
        <v>152</v>
      </c>
      <c r="F20" s="552"/>
      <c r="G20" s="552"/>
      <c r="H20" s="552"/>
      <c r="I20" s="199" t="s">
        <v>248</v>
      </c>
      <c r="J20" s="199"/>
      <c r="K20" s="199"/>
      <c r="L20" s="199"/>
      <c r="M20" s="199"/>
      <c r="N20" s="199"/>
      <c r="O20" s="199"/>
      <c r="P20" s="214"/>
      <c r="R20" s="218"/>
      <c r="S20" s="204"/>
    </row>
    <row r="21" spans="1:19" ht="22.5" customHeight="1">
      <c r="A21" s="206"/>
      <c r="B21" s="539"/>
      <c r="C21" s="540"/>
      <c r="D21" s="205"/>
      <c r="E21" s="553"/>
      <c r="F21" s="553"/>
      <c r="G21" s="553"/>
      <c r="H21" s="205"/>
      <c r="I21" s="205" t="s">
        <v>249</v>
      </c>
      <c r="J21" s="205"/>
      <c r="K21" s="205"/>
      <c r="L21" s="205"/>
      <c r="M21" s="205"/>
      <c r="N21" s="205"/>
      <c r="O21" s="205"/>
      <c r="P21" s="215"/>
      <c r="R21" s="218"/>
      <c r="S21" s="204"/>
    </row>
    <row r="22" spans="1:19" ht="12" customHeight="1">
      <c r="A22" s="206"/>
      <c r="B22" s="223"/>
      <c r="C22" s="200"/>
      <c r="D22" s="199"/>
      <c r="E22" s="202"/>
      <c r="F22" s="202"/>
      <c r="G22" s="202"/>
      <c r="H22" s="199"/>
      <c r="I22" s="199"/>
      <c r="J22" s="199"/>
      <c r="K22" s="199"/>
      <c r="L22" s="199"/>
      <c r="M22" s="199"/>
      <c r="N22" s="199"/>
      <c r="O22" s="199"/>
      <c r="P22" s="214"/>
      <c r="R22" s="218"/>
      <c r="S22" s="204"/>
    </row>
    <row r="23" spans="1:19" ht="22.5" customHeight="1">
      <c r="A23" s="206"/>
      <c r="B23" s="258" t="s">
        <v>43</v>
      </c>
      <c r="C23" s="276"/>
      <c r="D23" s="260" t="s">
        <v>29</v>
      </c>
      <c r="E23" s="276"/>
      <c r="F23" s="260" t="s">
        <v>30</v>
      </c>
      <c r="G23" s="276"/>
      <c r="H23" s="259" t="s">
        <v>153</v>
      </c>
      <c r="I23" s="334"/>
      <c r="J23" s="199"/>
      <c r="K23" s="199"/>
      <c r="L23" s="199"/>
      <c r="M23" s="199"/>
      <c r="N23" s="199"/>
      <c r="O23" s="199"/>
      <c r="P23" s="214"/>
      <c r="R23" s="218"/>
      <c r="S23" s="204"/>
    </row>
    <row r="24" spans="1:19" ht="22.5" customHeight="1">
      <c r="A24" s="206"/>
      <c r="B24" s="546" t="s">
        <v>154</v>
      </c>
      <c r="C24" s="547"/>
      <c r="D24" s="547"/>
      <c r="E24" s="547"/>
      <c r="F24" s="547"/>
      <c r="G24" s="203" t="s">
        <v>135</v>
      </c>
      <c r="H24" s="548">
        <f>IF(P16=0,"",$P$16)</f>
      </c>
      <c r="I24" s="548"/>
      <c r="J24" s="203" t="s">
        <v>155</v>
      </c>
      <c r="K24" s="199" t="s">
        <v>185</v>
      </c>
      <c r="L24" s="199"/>
      <c r="M24" s="199"/>
      <c r="N24" s="199"/>
      <c r="O24" s="199"/>
      <c r="P24" s="214"/>
      <c r="R24" s="218"/>
      <c r="S24" s="204"/>
    </row>
    <row r="25" spans="1:19" ht="22.5" customHeight="1">
      <c r="A25" s="206"/>
      <c r="B25" s="224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214"/>
      <c r="R25" s="218"/>
      <c r="S25" s="204"/>
    </row>
    <row r="26" spans="1:19" ht="22.5" customHeight="1">
      <c r="A26" s="206"/>
      <c r="B26" s="224"/>
      <c r="C26" s="199"/>
      <c r="D26" s="199"/>
      <c r="E26" s="199"/>
      <c r="F26" s="199"/>
      <c r="G26" s="549" t="s">
        <v>156</v>
      </c>
      <c r="H26" s="549"/>
      <c r="I26" s="549"/>
      <c r="J26" s="550">
        <f>IF('参加申込書入力シート'!E5="","",'参加申込書入力シート'!E5)</f>
      </c>
      <c r="K26" s="550"/>
      <c r="L26" s="550"/>
      <c r="M26" s="550"/>
      <c r="N26" s="550"/>
      <c r="O26" s="88" t="s">
        <v>97</v>
      </c>
      <c r="P26" s="214"/>
      <c r="R26" s="218"/>
      <c r="S26" s="204"/>
    </row>
    <row r="27" spans="1:19" ht="12" customHeight="1">
      <c r="A27" s="206"/>
      <c r="B27" s="212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15"/>
      <c r="R27" s="219"/>
      <c r="S27" s="204"/>
    </row>
    <row r="28" spans="1:19" ht="18.7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</row>
  </sheetData>
  <sheetProtection/>
  <mergeCells count="43">
    <mergeCell ref="B17:C21"/>
    <mergeCell ref="E17:H17"/>
    <mergeCell ref="E18:H18"/>
    <mergeCell ref="E19:H19"/>
    <mergeCell ref="E20:H20"/>
    <mergeCell ref="E21:G21"/>
    <mergeCell ref="B24:F24"/>
    <mergeCell ref="H24:I24"/>
    <mergeCell ref="G26:I26"/>
    <mergeCell ref="J26:N26"/>
    <mergeCell ref="B13:C16"/>
    <mergeCell ref="D13:F13"/>
    <mergeCell ref="G13:H13"/>
    <mergeCell ref="K13:L13"/>
    <mergeCell ref="D14:F14"/>
    <mergeCell ref="G14:H14"/>
    <mergeCell ref="D15:F15"/>
    <mergeCell ref="G15:H15"/>
    <mergeCell ref="D16:F16"/>
    <mergeCell ref="G16:H16"/>
    <mergeCell ref="N9:Q10"/>
    <mergeCell ref="B10:C11"/>
    <mergeCell ref="D10:F10"/>
    <mergeCell ref="G10:M10"/>
    <mergeCell ref="D11:F11"/>
    <mergeCell ref="G11:H11"/>
    <mergeCell ref="J11:M11"/>
    <mergeCell ref="O11:P11"/>
    <mergeCell ref="B7:C9"/>
    <mergeCell ref="D7:F7"/>
    <mergeCell ref="G7:M7"/>
    <mergeCell ref="D8:F8"/>
    <mergeCell ref="G8:M8"/>
    <mergeCell ref="D9:F9"/>
    <mergeCell ref="L9:M9"/>
    <mergeCell ref="G9:I9"/>
    <mergeCell ref="J9:K9"/>
    <mergeCell ref="D2:O2"/>
    <mergeCell ref="D3:O3"/>
    <mergeCell ref="B5:C5"/>
    <mergeCell ref="D5:G5"/>
    <mergeCell ref="I5:K5"/>
    <mergeCell ref="L5:O5"/>
  </mergeCells>
  <dataValidations count="2">
    <dataValidation allowBlank="1" showInputMessage="1" showErrorMessage="1" imeMode="halfKatakana" sqref="G7:H8"/>
    <dataValidation allowBlank="1" showInputMessage="1" showErrorMessage="1" imeMode="halfAlpha" sqref="J11 O11 G11"/>
  </dataValidations>
  <printOptions/>
  <pageMargins left="0.7086614173228347" right="0.1968503937007874" top="0.31496062992125984" bottom="0.4330708661417323" header="0.31496062992125984" footer="0.31496062992125984"/>
  <pageSetup orientation="landscape" paperSize="9" r:id="rId1"/>
  <headerFooter alignWithMargins="0">
    <oddFooter>&amp;R&amp;F&amp;A</oddFooter>
  </headerFooter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29"/>
  <sheetViews>
    <sheetView zoomScale="75" zoomScaleNormal="75" zoomScalePageLayoutView="0" workbookViewId="0" topLeftCell="A1">
      <selection activeCell="I54" sqref="I54"/>
    </sheetView>
  </sheetViews>
  <sheetFormatPr defaultColWidth="12.625" defaultRowHeight="33" customHeight="1"/>
  <cols>
    <col min="1" max="1" width="3.125" style="1" customWidth="1"/>
    <col min="2" max="3" width="9.125" style="3" customWidth="1"/>
    <col min="4" max="8" width="9.125" style="1" customWidth="1"/>
    <col min="9" max="9" width="9.125" style="3" customWidth="1"/>
    <col min="10" max="11" width="9.125" style="1" customWidth="1"/>
    <col min="12" max="12" width="3.00390625" style="1" customWidth="1"/>
    <col min="13" max="16384" width="12.625" style="1" customWidth="1"/>
  </cols>
  <sheetData>
    <row r="1" spans="1:12" ht="33" customHeight="1">
      <c r="A1" s="162"/>
      <c r="B1" s="163"/>
      <c r="C1" s="163"/>
      <c r="D1" s="162"/>
      <c r="E1" s="162"/>
      <c r="F1" s="162"/>
      <c r="G1" s="162"/>
      <c r="H1" s="162"/>
      <c r="I1" s="163"/>
      <c r="J1" s="162"/>
      <c r="K1" s="162"/>
      <c r="L1" s="162"/>
    </row>
    <row r="2" spans="1:12" ht="33" customHeight="1">
      <c r="A2" s="162"/>
      <c r="B2" s="360" t="s">
        <v>251</v>
      </c>
      <c r="C2" s="360"/>
      <c r="D2" s="360"/>
      <c r="E2" s="360"/>
      <c r="F2" s="360"/>
      <c r="G2" s="360"/>
      <c r="H2" s="360"/>
      <c r="I2" s="360"/>
      <c r="J2" s="360"/>
      <c r="K2" s="360"/>
      <c r="L2" s="162"/>
    </row>
    <row r="3" spans="1:12" ht="21">
      <c r="A3" s="162"/>
      <c r="B3" s="559" t="s">
        <v>178</v>
      </c>
      <c r="C3" s="559"/>
      <c r="D3" s="559"/>
      <c r="E3" s="559"/>
      <c r="F3" s="559"/>
      <c r="G3" s="559"/>
      <c r="H3" s="559"/>
      <c r="I3" s="559"/>
      <c r="J3" s="559"/>
      <c r="K3" s="559"/>
      <c r="L3" s="162"/>
    </row>
    <row r="4" spans="1:12" ht="18" customHeight="1">
      <c r="A4" s="162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62"/>
    </row>
    <row r="5" spans="1:12" ht="33" customHeight="1">
      <c r="A5" s="162"/>
      <c r="B5" s="198"/>
      <c r="C5" s="198"/>
      <c r="D5" s="198"/>
      <c r="E5" s="198"/>
      <c r="F5" s="198"/>
      <c r="G5" s="198"/>
      <c r="H5" s="560" t="s">
        <v>13</v>
      </c>
      <c r="I5" s="560"/>
      <c r="J5" s="561">
        <f>IF('参加申込書入力シート'!C5="","",'参加申込書入力シート'!C5)</f>
      </c>
      <c r="K5" s="561"/>
      <c r="L5" s="162"/>
    </row>
    <row r="6" spans="1:12" ht="18" customHeight="1">
      <c r="A6" s="162"/>
      <c r="D6" s="3"/>
      <c r="E6" s="3"/>
      <c r="F6" s="3"/>
      <c r="G6" s="3"/>
      <c r="H6" s="3"/>
      <c r="J6" s="3"/>
      <c r="K6" s="3"/>
      <c r="L6" s="162"/>
    </row>
    <row r="7" spans="1:12" s="127" customFormat="1" ht="33" customHeight="1">
      <c r="A7" s="162"/>
      <c r="B7" s="554" t="s">
        <v>0</v>
      </c>
      <c r="C7" s="555"/>
      <c r="D7" s="562">
        <f>IF('参加申込書入力シート'!D10="","",'参加申込書入力シート'!D10)</f>
      </c>
      <c r="E7" s="563"/>
      <c r="F7" s="563"/>
      <c r="G7" s="563"/>
      <c r="H7" s="563"/>
      <c r="I7" s="563"/>
      <c r="J7" s="563"/>
      <c r="K7" s="564"/>
      <c r="L7" s="162"/>
    </row>
    <row r="8" spans="1:12" s="127" customFormat="1" ht="33" customHeight="1">
      <c r="A8" s="162"/>
      <c r="B8" s="554" t="s">
        <v>156</v>
      </c>
      <c r="C8" s="555"/>
      <c r="D8" s="565">
        <f>IF('参加申込書入力シート'!E5="","",'参加申込書入力シート'!E5)</f>
      </c>
      <c r="E8" s="566"/>
      <c r="F8" s="566"/>
      <c r="G8" s="566"/>
      <c r="H8" s="566"/>
      <c r="I8" s="247" t="s">
        <v>97</v>
      </c>
      <c r="J8" s="208"/>
      <c r="K8" s="248"/>
      <c r="L8" s="162"/>
    </row>
    <row r="9" spans="1:12" s="127" customFormat="1" ht="33" customHeight="1">
      <c r="A9" s="162"/>
      <c r="B9" s="554" t="s">
        <v>95</v>
      </c>
      <c r="C9" s="555"/>
      <c r="D9" s="124" t="s">
        <v>98</v>
      </c>
      <c r="E9" s="567">
        <f>IF('参加申込書入力シート'!G4="","",'参加申込書入力シート'!G4)</f>
      </c>
      <c r="F9" s="567"/>
      <c r="G9" s="568"/>
      <c r="H9" s="124" t="s">
        <v>99</v>
      </c>
      <c r="I9" s="567">
        <f>IF('参加申込書入力シート'!G5="","",'参加申込書入力シート'!G5)</f>
      </c>
      <c r="J9" s="567"/>
      <c r="K9" s="568"/>
      <c r="L9" s="162"/>
    </row>
    <row r="10" spans="1:12" s="127" customFormat="1" ht="33" customHeight="1">
      <c r="A10" s="162"/>
      <c r="B10" s="554" t="s">
        <v>91</v>
      </c>
      <c r="C10" s="555"/>
      <c r="D10" s="556" t="s">
        <v>252</v>
      </c>
      <c r="E10" s="557"/>
      <c r="F10" s="557"/>
      <c r="G10" s="557"/>
      <c r="H10" s="557"/>
      <c r="I10" s="557"/>
      <c r="J10" s="557"/>
      <c r="K10" s="558"/>
      <c r="L10" s="162"/>
    </row>
    <row r="11" spans="1:12" s="127" customFormat="1" ht="33" customHeight="1">
      <c r="A11" s="162"/>
      <c r="B11" s="249"/>
      <c r="C11" s="249"/>
      <c r="D11" s="250"/>
      <c r="E11" s="250"/>
      <c r="F11" s="250"/>
      <c r="G11" s="250"/>
      <c r="H11" s="250"/>
      <c r="I11" s="250"/>
      <c r="J11" s="250"/>
      <c r="K11" s="250"/>
      <c r="L11" s="162"/>
    </row>
    <row r="12" spans="1:14" s="127" customFormat="1" ht="33" customHeight="1">
      <c r="A12" s="162"/>
      <c r="B12" s="554" t="s">
        <v>180</v>
      </c>
      <c r="C12" s="555"/>
      <c r="D12" s="279"/>
      <c r="E12" s="228" t="s">
        <v>182</v>
      </c>
      <c r="F12" s="567" t="s">
        <v>183</v>
      </c>
      <c r="G12" s="568"/>
      <c r="H12" s="570" t="s">
        <v>186</v>
      </c>
      <c r="I12" s="570"/>
      <c r="J12" s="570"/>
      <c r="K12" s="570"/>
      <c r="L12" s="162"/>
      <c r="N12" s="296" t="s">
        <v>210</v>
      </c>
    </row>
    <row r="13" spans="1:14" s="127" customFormat="1" ht="33" customHeight="1">
      <c r="A13" s="162"/>
      <c r="B13" s="554" t="s">
        <v>181</v>
      </c>
      <c r="C13" s="555"/>
      <c r="D13" s="572">
        <f>IF(D12="","",1000*$D$12)</f>
      </c>
      <c r="E13" s="573"/>
      <c r="F13" s="574" t="s">
        <v>184</v>
      </c>
      <c r="G13" s="575"/>
      <c r="H13" s="570"/>
      <c r="I13" s="570"/>
      <c r="J13" s="570"/>
      <c r="K13" s="570"/>
      <c r="L13" s="162"/>
      <c r="N13" s="296" t="s">
        <v>213</v>
      </c>
    </row>
    <row r="14" spans="1:12" s="127" customFormat="1" ht="33" customHeight="1">
      <c r="A14" s="162"/>
      <c r="B14" s="249"/>
      <c r="C14" s="227"/>
      <c r="D14" s="226"/>
      <c r="E14" s="226"/>
      <c r="F14" s="226"/>
      <c r="H14" s="571"/>
      <c r="I14" s="571"/>
      <c r="J14" s="571"/>
      <c r="K14" s="571"/>
      <c r="L14" s="162"/>
    </row>
    <row r="15" spans="1:12" s="127" customFormat="1" ht="33" customHeight="1">
      <c r="A15" s="162"/>
      <c r="B15" s="237"/>
      <c r="C15" s="238"/>
      <c r="D15" s="220"/>
      <c r="E15" s="569" t="s">
        <v>159</v>
      </c>
      <c r="F15" s="569"/>
      <c r="G15" s="569"/>
      <c r="H15" s="569"/>
      <c r="I15" s="238"/>
      <c r="J15" s="238"/>
      <c r="K15" s="251"/>
      <c r="L15" s="162"/>
    </row>
    <row r="16" spans="1:12" s="127" customFormat="1" ht="33" customHeight="1">
      <c r="A16" s="162"/>
      <c r="B16" s="240"/>
      <c r="C16" s="132"/>
      <c r="D16" s="132"/>
      <c r="E16" s="132"/>
      <c r="F16" s="132"/>
      <c r="G16" s="543"/>
      <c r="H16" s="543"/>
      <c r="I16" s="543"/>
      <c r="J16" s="543"/>
      <c r="K16" s="519"/>
      <c r="L16" s="162"/>
    </row>
    <row r="17" spans="1:12" s="127" customFormat="1" ht="33" customHeight="1">
      <c r="A17" s="162"/>
      <c r="B17" s="240"/>
      <c r="C17" s="132"/>
      <c r="D17" s="131"/>
      <c r="E17" s="132"/>
      <c r="F17" s="132"/>
      <c r="G17" s="543"/>
      <c r="H17" s="543"/>
      <c r="I17" s="543"/>
      <c r="J17" s="543"/>
      <c r="K17" s="519"/>
      <c r="L17" s="162"/>
    </row>
    <row r="18" spans="1:12" s="127" customFormat="1" ht="33" customHeight="1">
      <c r="A18" s="162"/>
      <c r="B18" s="240"/>
      <c r="C18" s="132"/>
      <c r="D18" s="132"/>
      <c r="E18" s="132"/>
      <c r="F18" s="132"/>
      <c r="G18" s="543"/>
      <c r="H18" s="543"/>
      <c r="I18" s="543"/>
      <c r="J18" s="543"/>
      <c r="K18" s="519"/>
      <c r="L18" s="162"/>
    </row>
    <row r="19" spans="1:12" s="127" customFormat="1" ht="33" customHeight="1">
      <c r="A19" s="162"/>
      <c r="B19" s="240"/>
      <c r="C19" s="132"/>
      <c r="D19" s="132"/>
      <c r="E19" s="132"/>
      <c r="F19" s="132"/>
      <c r="G19" s="543"/>
      <c r="H19" s="543"/>
      <c r="I19" s="543"/>
      <c r="J19" s="543"/>
      <c r="K19" s="519"/>
      <c r="L19" s="162"/>
    </row>
    <row r="20" spans="1:12" s="127" customFormat="1" ht="33" customHeight="1">
      <c r="A20" s="162"/>
      <c r="B20" s="240"/>
      <c r="C20" s="132"/>
      <c r="D20" s="131"/>
      <c r="E20" s="132"/>
      <c r="F20" s="132"/>
      <c r="G20" s="543"/>
      <c r="H20" s="543"/>
      <c r="I20" s="543"/>
      <c r="J20" s="543"/>
      <c r="K20" s="519"/>
      <c r="L20" s="162"/>
    </row>
    <row r="21" spans="1:12" s="127" customFormat="1" ht="33" customHeight="1">
      <c r="A21" s="162"/>
      <c r="B21" s="240"/>
      <c r="C21" s="132"/>
      <c r="D21" s="131"/>
      <c r="E21" s="132"/>
      <c r="F21" s="132"/>
      <c r="G21" s="132"/>
      <c r="H21" s="132"/>
      <c r="I21" s="132"/>
      <c r="J21" s="132"/>
      <c r="K21" s="245"/>
      <c r="L21" s="162"/>
    </row>
    <row r="22" spans="1:12" s="127" customFormat="1" ht="33" customHeight="1">
      <c r="A22" s="162"/>
      <c r="B22" s="240"/>
      <c r="C22" s="132"/>
      <c r="D22" s="132"/>
      <c r="E22" s="132"/>
      <c r="F22" s="132"/>
      <c r="G22" s="543"/>
      <c r="H22" s="543"/>
      <c r="I22" s="543"/>
      <c r="J22" s="543"/>
      <c r="K22" s="519"/>
      <c r="L22" s="162"/>
    </row>
    <row r="23" spans="1:12" s="127" customFormat="1" ht="33" customHeight="1">
      <c r="A23" s="162"/>
      <c r="B23" s="240"/>
      <c r="C23" s="132"/>
      <c r="D23" s="131"/>
      <c r="E23" s="132"/>
      <c r="F23" s="132"/>
      <c r="G23" s="543"/>
      <c r="H23" s="543"/>
      <c r="I23" s="543"/>
      <c r="J23" s="543"/>
      <c r="K23" s="519"/>
      <c r="L23" s="162"/>
    </row>
    <row r="24" spans="1:12" s="127" customFormat="1" ht="33" customHeight="1">
      <c r="A24" s="162"/>
      <c r="B24" s="240"/>
      <c r="C24" s="132"/>
      <c r="D24" s="132"/>
      <c r="E24" s="132"/>
      <c r="F24" s="132"/>
      <c r="G24" s="543"/>
      <c r="H24" s="543"/>
      <c r="I24" s="543"/>
      <c r="J24" s="543"/>
      <c r="K24" s="519"/>
      <c r="L24" s="162"/>
    </row>
    <row r="25" spans="1:12" s="127" customFormat="1" ht="33" customHeight="1">
      <c r="A25" s="162"/>
      <c r="B25" s="240"/>
      <c r="C25" s="132"/>
      <c r="D25" s="131"/>
      <c r="E25" s="132"/>
      <c r="F25" s="132"/>
      <c r="G25" s="543"/>
      <c r="H25" s="543"/>
      <c r="I25" s="543"/>
      <c r="J25" s="543"/>
      <c r="K25" s="519"/>
      <c r="L25" s="162"/>
    </row>
    <row r="26" spans="1:12" s="127" customFormat="1" ht="33" customHeight="1">
      <c r="A26" s="162"/>
      <c r="B26" s="240"/>
      <c r="C26" s="132"/>
      <c r="D26" s="132"/>
      <c r="E26" s="132"/>
      <c r="F26" s="132"/>
      <c r="G26" s="543"/>
      <c r="H26" s="543"/>
      <c r="I26" s="543"/>
      <c r="J26" s="543"/>
      <c r="K26" s="519"/>
      <c r="L26" s="162"/>
    </row>
    <row r="27" spans="1:12" s="127" customFormat="1" ht="33" customHeight="1">
      <c r="A27" s="162"/>
      <c r="B27" s="242"/>
      <c r="C27" s="207"/>
      <c r="D27" s="246"/>
      <c r="E27" s="207"/>
      <c r="F27" s="207"/>
      <c r="G27" s="532"/>
      <c r="H27" s="532"/>
      <c r="I27" s="532"/>
      <c r="J27" s="532"/>
      <c r="K27" s="521"/>
      <c r="L27" s="162"/>
    </row>
    <row r="28" spans="1:12" s="127" customFormat="1" ht="33" customHeight="1">
      <c r="A28" s="162"/>
      <c r="B28" s="576" t="s">
        <v>179</v>
      </c>
      <c r="C28" s="576"/>
      <c r="D28" s="576"/>
      <c r="E28" s="576"/>
      <c r="F28" s="576"/>
      <c r="G28" s="576"/>
      <c r="H28" s="576"/>
      <c r="I28" s="576"/>
      <c r="J28" s="576"/>
      <c r="K28" s="576"/>
      <c r="L28" s="162"/>
    </row>
    <row r="29" spans="1:12" ht="33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</row>
  </sheetData>
  <sheetProtection/>
  <mergeCells count="43">
    <mergeCell ref="J27:K27"/>
    <mergeCell ref="J19:K19"/>
    <mergeCell ref="G20:I20"/>
    <mergeCell ref="J20:K20"/>
    <mergeCell ref="G22:I22"/>
    <mergeCell ref="J22:K22"/>
    <mergeCell ref="G19:I19"/>
    <mergeCell ref="B28:K28"/>
    <mergeCell ref="G23:I23"/>
    <mergeCell ref="J23:K23"/>
    <mergeCell ref="G24:I24"/>
    <mergeCell ref="J24:K24"/>
    <mergeCell ref="G25:I25"/>
    <mergeCell ref="J25:K25"/>
    <mergeCell ref="G26:I26"/>
    <mergeCell ref="J26:K26"/>
    <mergeCell ref="G27:I27"/>
    <mergeCell ref="B12:C12"/>
    <mergeCell ref="F12:G12"/>
    <mergeCell ref="H12:K14"/>
    <mergeCell ref="B13:C13"/>
    <mergeCell ref="D13:E13"/>
    <mergeCell ref="F13:G13"/>
    <mergeCell ref="D8:H8"/>
    <mergeCell ref="G18:I18"/>
    <mergeCell ref="J18:K18"/>
    <mergeCell ref="E9:G9"/>
    <mergeCell ref="I9:K9"/>
    <mergeCell ref="E15:H15"/>
    <mergeCell ref="G16:I16"/>
    <mergeCell ref="J16:K16"/>
    <mergeCell ref="G17:I17"/>
    <mergeCell ref="J17:K17"/>
    <mergeCell ref="B9:C9"/>
    <mergeCell ref="B10:C10"/>
    <mergeCell ref="D10:K10"/>
    <mergeCell ref="B2:K2"/>
    <mergeCell ref="B3:K3"/>
    <mergeCell ref="H5:I5"/>
    <mergeCell ref="J5:K5"/>
    <mergeCell ref="B7:C7"/>
    <mergeCell ref="D7:K7"/>
    <mergeCell ref="B8:C8"/>
  </mergeCells>
  <dataValidations count="1">
    <dataValidation allowBlank="1" showInputMessage="1" showErrorMessage="1" imeMode="hiragana" sqref="D27 D25 D23 D20:D21 D17"/>
  </dataValidations>
  <printOptions horizontalCentered="1"/>
  <pageMargins left="0.7086614173228347" right="0.7086614173228347" top="0.31496062992125984" bottom="0.1968503937007874" header="0.31496062992125984" footer="0.15748031496062992"/>
  <pageSetup fitToHeight="1" fitToWidth="1" horizontalDpi="600" verticalDpi="600" orientation="portrait" paperSize="9" scale="97" r:id="rId2"/>
  <headerFooter alignWithMargins="0">
    <oddFooter>&amp;R&amp;F&amp;A</oddFooter>
  </headerFooter>
  <colBreaks count="1" manualBreakCount="1">
    <brk id="1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N25"/>
  <sheetViews>
    <sheetView showGridLines="0" showZeros="0" zoomScale="75" zoomScaleNormal="75" zoomScalePageLayoutView="0" workbookViewId="0" topLeftCell="A1">
      <selection activeCell="I54" sqref="I54"/>
    </sheetView>
  </sheetViews>
  <sheetFormatPr defaultColWidth="12.625" defaultRowHeight="33" customHeight="1"/>
  <cols>
    <col min="1" max="2" width="9.125" style="3" customWidth="1"/>
    <col min="3" max="7" width="9.125" style="1" customWidth="1"/>
    <col min="8" max="8" width="9.125" style="3" customWidth="1"/>
    <col min="9" max="11" width="9.125" style="1" customWidth="1"/>
    <col min="12" max="16384" width="12.625" style="1" customWidth="1"/>
  </cols>
  <sheetData>
    <row r="1" spans="1:11" ht="33" customHeight="1">
      <c r="A1" s="360" t="s">
        <v>251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33" customHeight="1">
      <c r="A2" s="601" t="s">
        <v>163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</row>
    <row r="3" spans="1:11" ht="33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33" customHeight="1">
      <c r="A4" s="198"/>
      <c r="B4" s="198"/>
      <c r="C4" s="198"/>
      <c r="D4" s="198"/>
      <c r="E4" s="198"/>
      <c r="F4" s="198"/>
      <c r="G4" s="236"/>
      <c r="H4" s="560" t="s">
        <v>13</v>
      </c>
      <c r="I4" s="560"/>
      <c r="J4" s="561">
        <f>'参加申込書入力シート'!C5</f>
        <v>0</v>
      </c>
      <c r="K4" s="561"/>
    </row>
    <row r="5" spans="3:11" ht="33" customHeight="1">
      <c r="C5" s="3"/>
      <c r="D5" s="3"/>
      <c r="E5" s="3"/>
      <c r="F5" s="3"/>
      <c r="G5" s="3"/>
      <c r="I5" s="3"/>
      <c r="J5" s="3"/>
      <c r="K5" s="3"/>
    </row>
    <row r="6" spans="1:11" s="127" customFormat="1" ht="33" customHeight="1">
      <c r="A6" s="554" t="s">
        <v>0</v>
      </c>
      <c r="B6" s="555"/>
      <c r="C6" s="556">
        <f>'参加申込書入力シート'!D10</f>
        <v>0</v>
      </c>
      <c r="D6" s="557"/>
      <c r="E6" s="557"/>
      <c r="F6" s="557"/>
      <c r="G6" s="557"/>
      <c r="H6" s="557"/>
      <c r="I6" s="557"/>
      <c r="J6" s="557"/>
      <c r="K6" s="558"/>
    </row>
    <row r="7" spans="1:11" s="127" customFormat="1" ht="33" customHeight="1">
      <c r="A7" s="554" t="s">
        <v>50</v>
      </c>
      <c r="B7" s="555"/>
      <c r="C7" s="556">
        <f>IF('参加申込書入力シート'!E5="","",'参加申込書入力シート'!E5)</f>
      </c>
      <c r="D7" s="602"/>
      <c r="E7" s="602"/>
      <c r="F7" s="602"/>
      <c r="G7" s="602"/>
      <c r="H7" s="602"/>
      <c r="I7" s="602"/>
      <c r="J7" s="602"/>
      <c r="K7" s="603"/>
    </row>
    <row r="8" spans="1:11" s="127" customFormat="1" ht="33" customHeight="1">
      <c r="A8" s="554" t="s">
        <v>95</v>
      </c>
      <c r="B8" s="555"/>
      <c r="C8" s="124" t="s">
        <v>161</v>
      </c>
      <c r="D8" s="567">
        <f>'参加申込書入力シート'!D13</f>
        <v>0</v>
      </c>
      <c r="E8" s="567"/>
      <c r="F8" s="568"/>
      <c r="G8" s="124" t="s">
        <v>162</v>
      </c>
      <c r="H8" s="567">
        <f>'参加申込書入力シート'!F13</f>
        <v>0</v>
      </c>
      <c r="I8" s="567"/>
      <c r="J8" s="567"/>
      <c r="K8" s="568"/>
    </row>
    <row r="9" spans="1:11" s="127" customFormat="1" ht="33" customHeight="1">
      <c r="A9" s="554" t="s">
        <v>96</v>
      </c>
      <c r="B9" s="555"/>
      <c r="C9" s="591" t="s">
        <v>256</v>
      </c>
      <c r="D9" s="592"/>
      <c r="E9" s="592"/>
      <c r="F9" s="592"/>
      <c r="G9" s="592"/>
      <c r="H9" s="592"/>
      <c r="I9" s="592"/>
      <c r="J9" s="592"/>
      <c r="K9" s="593"/>
    </row>
    <row r="10" spans="1:11" s="127" customFormat="1" ht="33" customHeight="1">
      <c r="A10" s="554" t="s">
        <v>91</v>
      </c>
      <c r="B10" s="555"/>
      <c r="C10" s="594" t="s">
        <v>253</v>
      </c>
      <c r="D10" s="595"/>
      <c r="E10" s="595"/>
      <c r="F10" s="595"/>
      <c r="G10" s="595"/>
      <c r="H10" s="595"/>
      <c r="I10" s="595"/>
      <c r="J10" s="595"/>
      <c r="K10" s="596"/>
    </row>
    <row r="11" spans="1:8" s="127" customFormat="1" ht="33" customHeight="1" thickBot="1">
      <c r="A11" s="129"/>
      <c r="B11" s="129"/>
      <c r="H11" s="129"/>
    </row>
    <row r="12" spans="1:14" s="127" customFormat="1" ht="33" customHeight="1">
      <c r="A12" s="604" t="s">
        <v>169</v>
      </c>
      <c r="B12" s="605"/>
      <c r="C12" s="135" t="s">
        <v>164</v>
      </c>
      <c r="D12" s="229" t="s">
        <v>167</v>
      </c>
      <c r="E12" s="125"/>
      <c r="F12" s="588" t="s">
        <v>168</v>
      </c>
      <c r="G12" s="589"/>
      <c r="H12" s="590"/>
      <c r="I12" s="606" t="s">
        <v>170</v>
      </c>
      <c r="J12" s="607"/>
      <c r="K12" s="608"/>
      <c r="N12" s="296" t="s">
        <v>210</v>
      </c>
    </row>
    <row r="13" spans="1:14" s="127" customFormat="1" ht="30" customHeight="1">
      <c r="A13" s="240"/>
      <c r="B13" s="132" t="s">
        <v>176</v>
      </c>
      <c r="C13" s="241" t="s">
        <v>165</v>
      </c>
      <c r="D13" s="230"/>
      <c r="E13" s="233" t="s">
        <v>173</v>
      </c>
      <c r="F13" s="597"/>
      <c r="G13" s="598"/>
      <c r="H13" s="599"/>
      <c r="I13" s="600"/>
      <c r="J13" s="598"/>
      <c r="K13" s="599"/>
      <c r="N13" s="296" t="s">
        <v>213</v>
      </c>
    </row>
    <row r="14" spans="1:11" s="127" customFormat="1" ht="30" customHeight="1">
      <c r="A14" s="242"/>
      <c r="B14" s="207" t="s">
        <v>171</v>
      </c>
      <c r="C14" s="243" t="s">
        <v>166</v>
      </c>
      <c r="D14" s="231"/>
      <c r="E14" s="234" t="s">
        <v>172</v>
      </c>
      <c r="F14" s="577"/>
      <c r="G14" s="578"/>
      <c r="H14" s="579"/>
      <c r="I14" s="580"/>
      <c r="J14" s="578"/>
      <c r="K14" s="579"/>
    </row>
    <row r="15" spans="1:11" s="127" customFormat="1" ht="30" customHeight="1">
      <c r="A15" s="237"/>
      <c r="B15" s="220" t="s">
        <v>177</v>
      </c>
      <c r="C15" s="244" t="s">
        <v>165</v>
      </c>
      <c r="D15" s="232"/>
      <c r="E15" s="235" t="s">
        <v>173</v>
      </c>
      <c r="F15" s="584"/>
      <c r="G15" s="585"/>
      <c r="H15" s="586"/>
      <c r="I15" s="587"/>
      <c r="J15" s="585"/>
      <c r="K15" s="586"/>
    </row>
    <row r="16" spans="1:11" s="127" customFormat="1" ht="30" customHeight="1">
      <c r="A16" s="242"/>
      <c r="B16" s="207" t="s">
        <v>171</v>
      </c>
      <c r="C16" s="243" t="s">
        <v>166</v>
      </c>
      <c r="D16" s="231"/>
      <c r="E16" s="234" t="s">
        <v>172</v>
      </c>
      <c r="F16" s="577"/>
      <c r="G16" s="578"/>
      <c r="H16" s="579"/>
      <c r="I16" s="580"/>
      <c r="J16" s="578"/>
      <c r="K16" s="579"/>
    </row>
    <row r="17" spans="1:11" s="127" customFormat="1" ht="30" customHeight="1">
      <c r="A17" s="240"/>
      <c r="B17" s="132" t="s">
        <v>177</v>
      </c>
      <c r="C17" s="241" t="s">
        <v>165</v>
      </c>
      <c r="D17" s="230"/>
      <c r="E17" s="233" t="s">
        <v>173</v>
      </c>
      <c r="F17" s="597"/>
      <c r="G17" s="598"/>
      <c r="H17" s="599"/>
      <c r="I17" s="600"/>
      <c r="J17" s="598"/>
      <c r="K17" s="599"/>
    </row>
    <row r="18" spans="1:11" s="127" customFormat="1" ht="30" customHeight="1">
      <c r="A18" s="242"/>
      <c r="B18" s="207" t="s">
        <v>171</v>
      </c>
      <c r="C18" s="243" t="s">
        <v>166</v>
      </c>
      <c r="D18" s="231"/>
      <c r="E18" s="234" t="s">
        <v>172</v>
      </c>
      <c r="F18" s="577"/>
      <c r="G18" s="578"/>
      <c r="H18" s="579"/>
      <c r="I18" s="580"/>
      <c r="J18" s="578"/>
      <c r="K18" s="579"/>
    </row>
    <row r="19" spans="1:11" s="127" customFormat="1" ht="30" customHeight="1">
      <c r="A19" s="237"/>
      <c r="B19" s="220" t="s">
        <v>177</v>
      </c>
      <c r="C19" s="244" t="s">
        <v>165</v>
      </c>
      <c r="D19" s="232"/>
      <c r="E19" s="235" t="s">
        <v>173</v>
      </c>
      <c r="F19" s="584"/>
      <c r="G19" s="585"/>
      <c r="H19" s="586"/>
      <c r="I19" s="587"/>
      <c r="J19" s="585"/>
      <c r="K19" s="586"/>
    </row>
    <row r="20" spans="1:11" s="127" customFormat="1" ht="30" customHeight="1">
      <c r="A20" s="242"/>
      <c r="B20" s="207" t="s">
        <v>171</v>
      </c>
      <c r="C20" s="243" t="s">
        <v>166</v>
      </c>
      <c r="D20" s="231"/>
      <c r="E20" s="234" t="s">
        <v>172</v>
      </c>
      <c r="F20" s="577"/>
      <c r="G20" s="578"/>
      <c r="H20" s="579"/>
      <c r="I20" s="580"/>
      <c r="J20" s="578"/>
      <c r="K20" s="579"/>
    </row>
    <row r="21" spans="1:11" s="127" customFormat="1" ht="30" customHeight="1">
      <c r="A21" s="240"/>
      <c r="B21" s="132" t="s">
        <v>177</v>
      </c>
      <c r="C21" s="241" t="s">
        <v>165</v>
      </c>
      <c r="D21" s="230"/>
      <c r="E21" s="233" t="s">
        <v>173</v>
      </c>
      <c r="F21" s="597"/>
      <c r="G21" s="598"/>
      <c r="H21" s="599"/>
      <c r="I21" s="600"/>
      <c r="J21" s="598"/>
      <c r="K21" s="599"/>
    </row>
    <row r="22" spans="1:11" s="127" customFormat="1" ht="30" customHeight="1">
      <c r="A22" s="242"/>
      <c r="B22" s="207" t="s">
        <v>171</v>
      </c>
      <c r="C22" s="243" t="s">
        <v>166</v>
      </c>
      <c r="D22" s="231"/>
      <c r="E22" s="234" t="s">
        <v>172</v>
      </c>
      <c r="F22" s="577"/>
      <c r="G22" s="578"/>
      <c r="H22" s="579"/>
      <c r="I22" s="580"/>
      <c r="J22" s="578"/>
      <c r="K22" s="579"/>
    </row>
    <row r="23" spans="1:11" s="127" customFormat="1" ht="30" customHeight="1">
      <c r="A23" s="237"/>
      <c r="B23" s="220" t="s">
        <v>177</v>
      </c>
      <c r="C23" s="244" t="s">
        <v>165</v>
      </c>
      <c r="D23" s="232"/>
      <c r="E23" s="235" t="s">
        <v>173</v>
      </c>
      <c r="F23" s="584"/>
      <c r="G23" s="585"/>
      <c r="H23" s="586"/>
      <c r="I23" s="587"/>
      <c r="J23" s="585"/>
      <c r="K23" s="586"/>
    </row>
    <row r="24" spans="1:11" s="127" customFormat="1" ht="30" customHeight="1" thickBot="1">
      <c r="A24" s="242"/>
      <c r="B24" s="207" t="s">
        <v>171</v>
      </c>
      <c r="C24" s="243" t="s">
        <v>166</v>
      </c>
      <c r="D24" s="231"/>
      <c r="E24" s="234" t="s">
        <v>172</v>
      </c>
      <c r="F24" s="577"/>
      <c r="G24" s="578"/>
      <c r="H24" s="579"/>
      <c r="I24" s="581"/>
      <c r="J24" s="582"/>
      <c r="K24" s="583"/>
    </row>
    <row r="25" spans="1:11" s="127" customFormat="1" ht="33" customHeight="1">
      <c r="A25" s="576" t="s">
        <v>174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</row>
  </sheetData>
  <sheetProtection/>
  <mergeCells count="43">
    <mergeCell ref="A25:K25"/>
    <mergeCell ref="A10:B10"/>
    <mergeCell ref="A12:B12"/>
    <mergeCell ref="I13:K13"/>
    <mergeCell ref="I14:K14"/>
    <mergeCell ref="F13:H13"/>
    <mergeCell ref="F14:H14"/>
    <mergeCell ref="I12:K12"/>
    <mergeCell ref="F18:H18"/>
    <mergeCell ref="I18:K18"/>
    <mergeCell ref="A1:K1"/>
    <mergeCell ref="A2:K2"/>
    <mergeCell ref="A8:B8"/>
    <mergeCell ref="D8:F8"/>
    <mergeCell ref="H4:I4"/>
    <mergeCell ref="H8:K8"/>
    <mergeCell ref="C7:K7"/>
    <mergeCell ref="C6:K6"/>
    <mergeCell ref="J4:K4"/>
    <mergeCell ref="A6:B6"/>
    <mergeCell ref="F21:H21"/>
    <mergeCell ref="F17:H17"/>
    <mergeCell ref="I17:K17"/>
    <mergeCell ref="I21:K21"/>
    <mergeCell ref="F20:H20"/>
    <mergeCell ref="I20:K20"/>
    <mergeCell ref="F19:H19"/>
    <mergeCell ref="I19:K19"/>
    <mergeCell ref="A7:B7"/>
    <mergeCell ref="F16:H16"/>
    <mergeCell ref="F15:H15"/>
    <mergeCell ref="F12:H12"/>
    <mergeCell ref="C9:K9"/>
    <mergeCell ref="I15:K15"/>
    <mergeCell ref="A9:B9"/>
    <mergeCell ref="I16:K16"/>
    <mergeCell ref="C10:K10"/>
    <mergeCell ref="F22:H22"/>
    <mergeCell ref="I22:K22"/>
    <mergeCell ref="F24:H24"/>
    <mergeCell ref="I24:K24"/>
    <mergeCell ref="F23:H23"/>
    <mergeCell ref="I23:K23"/>
  </mergeCells>
  <dataValidations count="1">
    <dataValidation allowBlank="1" showInputMessage="1" showErrorMessage="1" imeMode="hiragana" sqref="C14 C16 C18 C20 C22 C24"/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90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daisuke</dc:creator>
  <cp:keywords/>
  <dc:description/>
  <cp:lastModifiedBy> </cp:lastModifiedBy>
  <cp:lastPrinted>2010-11-17T01:18:09Z</cp:lastPrinted>
  <dcterms:created xsi:type="dcterms:W3CDTF">2000-05-09T09:10:50Z</dcterms:created>
  <dcterms:modified xsi:type="dcterms:W3CDTF">2011-01-12T05:24:49Z</dcterms:modified>
  <cp:category/>
  <cp:version/>
  <cp:contentType/>
  <cp:contentStatus/>
</cp:coreProperties>
</file>